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mg.local\perth\usv-fr\sgabriel\Desktop\"/>
    </mc:Choice>
  </mc:AlternateContent>
  <xr:revisionPtr revIDLastSave="0" documentId="13_ncr:1_{1BCD4CAD-EDA4-442C-A044-DBADB1579DB9}" xr6:coauthVersionLast="47" xr6:coauthVersionMax="47" xr10:uidLastSave="{00000000-0000-0000-0000-000000000000}"/>
  <bookViews>
    <workbookView xWindow="-120" yWindow="-120" windowWidth="29040" windowHeight="15840" xr2:uid="{E2AC647B-FB0A-449F-BE22-21CB17EFB200}"/>
  </bookViews>
  <sheets>
    <sheet name="Strategies " sheetId="1" r:id="rId1"/>
    <sheet name="IK17" sheetId="2" r:id="rId2"/>
  </sheets>
  <definedNames>
    <definedName name="_xlnm._FilterDatabase" localSheetId="0" hidden="1">'Strategies '!$A$2:$W$58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9" i="1" l="1"/>
  <c r="H59" i="1" s="1"/>
  <c r="G60" i="1"/>
  <c r="H60" i="1" s="1"/>
  <c r="G61" i="1"/>
  <c r="H61" i="1" s="1"/>
  <c r="G62" i="1"/>
  <c r="H62" i="1" s="1"/>
  <c r="G63" i="1"/>
  <c r="H63" i="1" s="1"/>
  <c r="G3" i="1"/>
  <c r="H3" i="1" s="1"/>
  <c r="G4" i="1"/>
  <c r="H4" i="1" s="1"/>
  <c r="G5" i="1"/>
  <c r="H5" i="1" s="1"/>
  <c r="G6" i="1"/>
  <c r="H6" i="1" s="1"/>
  <c r="G7" i="1"/>
  <c r="H7" i="1" s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G35" i="1"/>
  <c r="H35" i="1" s="1"/>
  <c r="G36" i="1"/>
  <c r="H36" i="1" s="1"/>
  <c r="G37" i="1"/>
  <c r="H37" i="1" s="1"/>
  <c r="G38" i="1"/>
  <c r="H38" i="1" s="1"/>
  <c r="G39" i="1"/>
  <c r="H39" i="1" s="1"/>
  <c r="G40" i="1"/>
  <c r="H40" i="1" s="1"/>
  <c r="G41" i="1"/>
  <c r="H41" i="1" s="1"/>
  <c r="G42" i="1"/>
  <c r="H42" i="1" s="1"/>
  <c r="G43" i="1"/>
  <c r="H43" i="1" s="1"/>
  <c r="G44" i="1"/>
  <c r="H44" i="1" s="1"/>
  <c r="G45" i="1"/>
  <c r="H45" i="1" s="1"/>
  <c r="G46" i="1"/>
  <c r="H46" i="1" s="1"/>
  <c r="G47" i="1"/>
  <c r="H47" i="1" s="1"/>
  <c r="G48" i="1"/>
  <c r="H48" i="1" s="1"/>
  <c r="G49" i="1"/>
  <c r="H49" i="1" s="1"/>
  <c r="G50" i="1"/>
  <c r="H50" i="1" s="1"/>
  <c r="G51" i="1"/>
  <c r="H51" i="1" s="1"/>
  <c r="G52" i="1"/>
  <c r="H52" i="1" s="1"/>
  <c r="G53" i="1"/>
  <c r="H53" i="1" s="1"/>
  <c r="G54" i="1"/>
  <c r="H54" i="1" s="1"/>
  <c r="G55" i="1"/>
  <c r="H55" i="1" s="1"/>
  <c r="G56" i="1"/>
  <c r="H56" i="1" s="1"/>
  <c r="G57" i="1"/>
  <c r="H57" i="1" s="1"/>
  <c r="G58" i="1"/>
  <c r="H58" i="1" s="1"/>
</calcChain>
</file>

<file path=xl/sharedStrings.xml><?xml version="1.0" encoding="utf-8"?>
<sst xmlns="http://schemas.openxmlformats.org/spreadsheetml/2006/main" count="464" uniqueCount="247">
  <si>
    <t>MaintItem</t>
  </si>
  <si>
    <t>MaintenancePlan</t>
  </si>
  <si>
    <t>MaintItem text</t>
  </si>
  <si>
    <t>Functional Loc.</t>
  </si>
  <si>
    <t>Description</t>
  </si>
  <si>
    <t>Cycles and Units</t>
  </si>
  <si>
    <t>Radiator Engine Cooling</t>
  </si>
  <si>
    <t>Operators Seat</t>
  </si>
  <si>
    <t>h</t>
  </si>
  <si>
    <t xml:space="preserve">Component Hours </t>
  </si>
  <si>
    <t>Componet Life %</t>
  </si>
  <si>
    <t>Comments</t>
  </si>
  <si>
    <t>EX050 Component history &amp; Strategies</t>
  </si>
  <si>
    <t>obsolete</t>
  </si>
  <si>
    <t>Mast Assembly Hoist Idler</t>
  </si>
  <si>
    <t>Discharge Valve</t>
  </si>
  <si>
    <t>Air Pipe Coupling</t>
  </si>
  <si>
    <t>Engine Assembly Cummins QSK23</t>
  </si>
  <si>
    <t>Engine Fuel Cooler</t>
  </si>
  <si>
    <t>Final Drive Cab Side</t>
  </si>
  <si>
    <t>Final Drive Non Cab Side</t>
  </si>
  <si>
    <t>Air Compressor Assembly</t>
  </si>
  <si>
    <t>Compressor Coupling</t>
  </si>
  <si>
    <t>Pump Drive</t>
  </si>
  <si>
    <t>Hyd Pump Drive Coupling</t>
  </si>
  <si>
    <t>Hyd Pump 100CC Rotate &amp; Tram LH</t>
  </si>
  <si>
    <t>Hyd Pump 100CC Rotate &amp; Tram RH</t>
  </si>
  <si>
    <t>Hyd Hose Pump Hyd 100CC Cooling Fan</t>
  </si>
  <si>
    <t>Cylinder Boom Lift</t>
  </si>
  <si>
    <t>Cylinder Boom Swing</t>
  </si>
  <si>
    <t>Cylinder Mast Dump</t>
  </si>
  <si>
    <t>Cylinder Mast Swing</t>
  </si>
  <si>
    <t>Cylinder Feed</t>
  </si>
  <si>
    <t>Cylinder Feed Extension</t>
  </si>
  <si>
    <t>Cylinder Cab Tilt</t>
  </si>
  <si>
    <t>Cylinder Cab Swing</t>
  </si>
  <si>
    <t>Cylinder Oscillation LH</t>
  </si>
  <si>
    <t>Cylinder Oscillation RH</t>
  </si>
  <si>
    <t>Hyd Oil Cooler Core</t>
  </si>
  <si>
    <t>Hyd Motor Fan Hyd Cooling Pos1</t>
  </si>
  <si>
    <t>Hyd Motor Fan Engine Cooling Pos1</t>
  </si>
  <si>
    <t>Hyd Motor Travel LH</t>
  </si>
  <si>
    <t>Hyd Motor Travel RH</t>
  </si>
  <si>
    <t>Hyd Motor Rotation LH</t>
  </si>
  <si>
    <t>Hyd Motor Rotation RH</t>
  </si>
  <si>
    <t>Hyrdaulic Motor Winch</t>
  </si>
  <si>
    <t>Hyd Motor Carousel</t>
  </si>
  <si>
    <t>Fan Hyd Cooling System</t>
  </si>
  <si>
    <t>Fan Cooling System</t>
  </si>
  <si>
    <t>Gearbox Rotary Head</t>
  </si>
  <si>
    <t>Swivel Assembly</t>
  </si>
  <si>
    <t>Auto lube Pump</t>
  </si>
  <si>
    <t>Rod Thread lube Pump</t>
  </si>
  <si>
    <t>Rock Oil Injection Pump</t>
  </si>
  <si>
    <t>Dynaset Water Pump</t>
  </si>
  <si>
    <t>Mast Assembly Pulldown Idler</t>
  </si>
  <si>
    <t>Drill Mast Energy Chain</t>
  </si>
  <si>
    <t>Compressed Air Discharge Assembly</t>
  </si>
  <si>
    <t>Air Regulator</t>
  </si>
  <si>
    <t>Roller Load LH Pos7</t>
  </si>
  <si>
    <t>Roller Load RH Pos7</t>
  </si>
  <si>
    <t>Cabin Air Conditioning System</t>
  </si>
  <si>
    <t>Feed Chain Hoist</t>
  </si>
  <si>
    <t>Top Drive Mounting Plate</t>
  </si>
  <si>
    <t>Boom Knuckle Assembly</t>
  </si>
  <si>
    <t>SOL-MP-DRLL-DR241</t>
  </si>
  <si>
    <t>DR241 Engine QSK23 Changeout</t>
  </si>
  <si>
    <t>SOL-MP-DRLL-DR241 -ENGINE</t>
  </si>
  <si>
    <t>DR241 Engine Water Pump - Replace</t>
  </si>
  <si>
    <t>SOL-MP-DRLL-DR241 -ENGINE-COSYS-WTRPP</t>
  </si>
  <si>
    <t>Engine Water Pump</t>
  </si>
  <si>
    <t>DR241 Engine Regulator - Replace</t>
  </si>
  <si>
    <t>SOL-MP-DRLL-DR241 -ENGINE-COSYS-THERM</t>
  </si>
  <si>
    <t>Thermostats &amp; Regulators</t>
  </si>
  <si>
    <t>DR241 Turbocharger - Replace</t>
  </si>
  <si>
    <t>SOL-MP-DRLL-DR241 -ENGINE-INTEX-TURBO</t>
  </si>
  <si>
    <t>Turbocharger</t>
  </si>
  <si>
    <t>DR241 Fuel Injectors - Replace</t>
  </si>
  <si>
    <t>SOL-MP-DRLL-DR241 -ENGINE-FUSYS-FUINJ</t>
  </si>
  <si>
    <t>Fuel Injectors</t>
  </si>
  <si>
    <t>DR241 Charging Alternator - Replace</t>
  </si>
  <si>
    <t>SOL-MP-DRLL-DR241 -ELCTLV-CHARG-ALTER</t>
  </si>
  <si>
    <t>Alternator 24V Engine</t>
  </si>
  <si>
    <t>DR241 7500hr Valve Set</t>
  </si>
  <si>
    <t>DR241 Engine Midlife complete</t>
  </si>
  <si>
    <t>DR241 Radiator Assy CW CAC</t>
  </si>
  <si>
    <t>SOL-MP-DRLL-DR241 -ENGINE-COSYS-RADTR</t>
  </si>
  <si>
    <t>DR241 Fuel Cooler</t>
  </si>
  <si>
    <t>SOL-MP-DRLL-DR241 -ENGINE-FUSYS-FULCO</t>
  </si>
  <si>
    <t>DR241 Final Drive LH</t>
  </si>
  <si>
    <t>SOL-MP-DRLL-DR241 -TRAVEL-FDRLH</t>
  </si>
  <si>
    <t>DR241 Final Drive RH</t>
  </si>
  <si>
    <t>SOL-MP-DRLL-DR241 -TRAVEL-FDRRH</t>
  </si>
  <si>
    <t>DR241 Compressor Main Air</t>
  </si>
  <si>
    <t>SOL-MP-DRLL-DR241 -AIRSYS-COMPR-ASBLY</t>
  </si>
  <si>
    <t>DR241 Compressor Coupling</t>
  </si>
  <si>
    <t>SOL-MP-DRLL-DR241 -AIRSYS-COMPR-COUPL</t>
  </si>
  <si>
    <t>DR241 Pump Drive Gearbox</t>
  </si>
  <si>
    <t>SOL-MP-DRLL-DR241 -HYDSYS-PMPDR</t>
  </si>
  <si>
    <t>DR241 Pump Drive Coupling</t>
  </si>
  <si>
    <t>SOL-MP-DRLL-DR241 -HYDSYS-PMPDR-COUPL</t>
  </si>
  <si>
    <t>DR241 Pump Hyd Feed LH Tram</t>
  </si>
  <si>
    <t>SOL-MP-DRLL-DR241 -HYDSYS-HYDPP-PHFTL</t>
  </si>
  <si>
    <t>DR241 Pump Hyd Rotate RH Tram</t>
  </si>
  <si>
    <t>SOL-MP-DRLL-DR241 -HYDSYS-HYDPP-PHRTR</t>
  </si>
  <si>
    <t>DR241 Pump Hyd Cooling Fans</t>
  </si>
  <si>
    <t>SOL-MP-DRLL-DR241 -HYDSYS-HYDPP-FANPP</t>
  </si>
  <si>
    <t>DR241 Cyl Boom Lift</t>
  </si>
  <si>
    <t>SOL-MP-DRLL-DR241 -HYDSYS-HDCYL-BMCYH</t>
  </si>
  <si>
    <t>DR241 Cyl Boom Swing</t>
  </si>
  <si>
    <t>SOL-MP-DRLL-DR241 -HYDSYS-HDCYL-BMCYS</t>
  </si>
  <si>
    <t>DR241 Cyl Mast Dump</t>
  </si>
  <si>
    <t>SOL-MP-DRLL-DR241 -HYDSYS-HDCYL-MTCYD</t>
  </si>
  <si>
    <t>DR241 Cyl Mast Swing</t>
  </si>
  <si>
    <t>SOL-MP-DRLL-DR241 -HYDSYS-HDCYL-MTCYS</t>
  </si>
  <si>
    <t>DR241 Cyl Feed</t>
  </si>
  <si>
    <t>SOL-MP-DRLL-DR241 -HYDSYS-HDCYL-MTCFE</t>
  </si>
  <si>
    <t>DR241 Cyl Feed Extension</t>
  </si>
  <si>
    <t>SOL-MP-DRLL-DR241 -HYDSYS-HDCYL-FDCYE</t>
  </si>
  <si>
    <t>DR241 Cyl Cab Tilt</t>
  </si>
  <si>
    <t>SOL-MP-DRLL-DR241 -HYDSYS-HDCYL-CBCYT</t>
  </si>
  <si>
    <t>DR241 Cyl Cab Swing</t>
  </si>
  <si>
    <t>SOL-MP-DRLL-DR241 -HYDSYS-HDCYL-CBCYS</t>
  </si>
  <si>
    <t>DR241 Cyl Oscillation LH</t>
  </si>
  <si>
    <t>SOL-MP-DRLL-DR241 -HYDSYS-HDCYL-TFCOL</t>
  </si>
  <si>
    <t>DR241 Cyl Oscillation RH</t>
  </si>
  <si>
    <t>SOL-MP-DRLL-DR241 -HYDSYS-HDCYL-TFCOR</t>
  </si>
  <si>
    <t>DR241 Cooler Assy Hyd/Comp</t>
  </si>
  <si>
    <t>SOL-MP-DRLL-DR241 -HYDSYS-HDOCO</t>
  </si>
  <si>
    <t>DR241 Motor Fan Hyd Oil Cooler</t>
  </si>
  <si>
    <t>SOL-MP-DRLL-DR241 -HYDSYS-HDMOT-FMCH1</t>
  </si>
  <si>
    <t>DR241 Motor Fan Engine Cooling</t>
  </si>
  <si>
    <t>SOL-MP-DRLL-DR241 -HYDSYS-HDMOT-FMEC1</t>
  </si>
  <si>
    <t>DR241 Motor Travel LH</t>
  </si>
  <si>
    <t>SOL-MP-DRLL-DR241 -HYDSYS-HDMOT-TRMLH</t>
  </si>
  <si>
    <t>DR241 Motor Travel RH</t>
  </si>
  <si>
    <t>SOL-MP-DRLL-DR241 -HYDSYS-HDMOT-TRMRH</t>
  </si>
  <si>
    <t>DR241 Motor Rotation LH</t>
  </si>
  <si>
    <t>SOL-MP-DRLL-DR241 -HYDSYS-HDMOT-TDMRL</t>
  </si>
  <si>
    <t>DR241 Motor Rotation RH</t>
  </si>
  <si>
    <t>SOL-MP-DRLL-DR241 -HYDSYS-HDMOT-TDMRR</t>
  </si>
  <si>
    <t>DR241 Motor Winch</t>
  </si>
  <si>
    <t>SOL-MP-DRLL-DR241 -HYDSYS-HDMOT-WINCM</t>
  </si>
  <si>
    <t>DR241 Motor Carousel</t>
  </si>
  <si>
    <t>SOL-MP-DRLL-DR241 -HYDSYS-HDMOT-CARMR</t>
  </si>
  <si>
    <t>DR241 Fan Assem Hyd Cooler</t>
  </si>
  <si>
    <t>SOL-MP-DRLL-DR241 -HYDSYS-HDCFM-CFHYD</t>
  </si>
  <si>
    <t>DR241 Fan Assem Eng Radiator</t>
  </si>
  <si>
    <t>SOL-MP-DRLL-DR241 -HYDSYS-HDCFM-CFENG</t>
  </si>
  <si>
    <t>DR241 Accumulator Cab Boom</t>
  </si>
  <si>
    <t>SOL-MP-DRLL-DR241 -HYDSYS-HDACC-HACCB</t>
  </si>
  <si>
    <t>Accumulator Cab Boom</t>
  </si>
  <si>
    <t>SOL-MP-DRLL-DR241 -STRUCT-CABIN-ACCOM</t>
  </si>
  <si>
    <t>DR241 Seat Operators</t>
  </si>
  <si>
    <t>SOL-MP-DRLL-DR241 -STRUCT-CABIN-SEATS</t>
  </si>
  <si>
    <t>DR241 Rotary Gearbox Assy</t>
  </si>
  <si>
    <t>SOL-MP-DRLL-DR241 -STRUCT-MASTD-GBRTY</t>
  </si>
  <si>
    <t>DR241 Up Drive Swivel Assy</t>
  </si>
  <si>
    <t>SOL-MP-DRLL-DR241 -STRUCT-MASTD-SWIVA</t>
  </si>
  <si>
    <t>DR241 Auto Lube Pump</t>
  </si>
  <si>
    <t>SOL-MP-DRLL-DR241 -GRSYST-ALBPP</t>
  </si>
  <si>
    <t>DR241 Thread Grease Pump</t>
  </si>
  <si>
    <t>SOL-MP-DRLL-DR241 -GRSYST-RTLPP</t>
  </si>
  <si>
    <t>DR241 Rock Oil Injection Pump</t>
  </si>
  <si>
    <t>SOL-MP-DRLL-DR241 -GRSYST-ROIPP</t>
  </si>
  <si>
    <t>DR241 Dynaset Water Pump</t>
  </si>
  <si>
    <t>SOL-MP-DRLL-DR241 -DSTSUP-WTRPP</t>
  </si>
  <si>
    <t>DR241 Mast Assembly Hoist Idler</t>
  </si>
  <si>
    <t>SOL-MP-DRLL-DR241 -STRUCT-MASTD-IDHST</t>
  </si>
  <si>
    <t>DR241 Mast Assembly Pulldown Idler</t>
  </si>
  <si>
    <t>SOL-MP-DRLL-DR241 -STRUCT-MASTD-IDPDN</t>
  </si>
  <si>
    <t>DR241 Mast Energy Chain</t>
  </si>
  <si>
    <t>SOL-MP-DRLL-DR241 -STRUCT-MASTD-ENCHN</t>
  </si>
  <si>
    <t>DR241 Discharge Assembly Valves</t>
  </si>
  <si>
    <t>SOL-MP-DRLL-DR241 -AIRSYS-COMPR-DISCH</t>
  </si>
  <si>
    <t>DR241 Discharge Valve</t>
  </si>
  <si>
    <t>SOL-MP-DRLL-DR241 -AIRSYS-COMPR-DISVL</t>
  </si>
  <si>
    <t>DR241 Air Regulator</t>
  </si>
  <si>
    <t>SOL-MP-DRLL-DR241 -AIRSYS-COMPR-REGTR</t>
  </si>
  <si>
    <t>DR241 Air Pipe Coupling</t>
  </si>
  <si>
    <t>SOL-MP-DRLL-DR241 -AIRSYS-COMPR-AICUP</t>
  </si>
  <si>
    <t>DR241 Position 7 Load Roller - Offside</t>
  </si>
  <si>
    <t>SOL-MP-DRLL-DR241 -STRUCT-TKFRR-LORH7</t>
  </si>
  <si>
    <t>DR241 Position 7 Load Roller - Cab side</t>
  </si>
  <si>
    <t>SOL-MP-DRLL-DR241 -STRUCT-TKFRL-LOLH7</t>
  </si>
  <si>
    <t>DR241 Diverter Slides</t>
  </si>
  <si>
    <t>SOL-MP-DRLL-DR241 -STRUCT-MASTD-FOOTA</t>
  </si>
  <si>
    <t>DR241 Air-Conditioner</t>
  </si>
  <si>
    <t>SOL-MP-DRLL-DR241 -STRUCT-CABIN-AIRCN</t>
  </si>
  <si>
    <t>DR241 Hoist Chain</t>
  </si>
  <si>
    <t>SOL-MP-DRLL-DR241 -STRUCT-MASTD-FDCHH</t>
  </si>
  <si>
    <t>SOL-MP-DRLL-DR241 -STRUCT-MASTD-FDCHP</t>
  </si>
  <si>
    <t>DR241 Mast Grease Injectors</t>
  </si>
  <si>
    <t>SOL-MP-DRLL-DR241 -GRSYST-GRINJ</t>
  </si>
  <si>
    <t>DR241 Chain T Bar Assembly</t>
  </si>
  <si>
    <t>SOL-MP-DRLL-DR241 -STRUCT-MASTD-TDMNT</t>
  </si>
  <si>
    <t>DR241 Mast Swing Joint</t>
  </si>
  <si>
    <t>SOL-MP-DRLL-DR241 -STRUCT-BOOMS-BMKNU</t>
  </si>
  <si>
    <t>DR241 Lube &amp; Mechanical Services</t>
  </si>
  <si>
    <t>DR241 Main Air Compressor</t>
  </si>
  <si>
    <t>DR241 Discharge Assembly</t>
  </si>
  <si>
    <t>DR241 Regulator</t>
  </si>
  <si>
    <t>DR241 Alternator 24V</t>
  </si>
  <si>
    <t>DR241 Engine Assembly. Cummins QSK23</t>
  </si>
  <si>
    <t>DR241 Radiator Engine</t>
  </si>
  <si>
    <t>DR241 Thermostats/Regulators Engine</t>
  </si>
  <si>
    <t>DR241 Water pump Engine</t>
  </si>
  <si>
    <t>DR241 Fuel Injectors Engine</t>
  </si>
  <si>
    <t>DR241 Fuel Cooler Engine</t>
  </si>
  <si>
    <t>DR241 Turbocharger Engine</t>
  </si>
  <si>
    <t>DR241 Auto lube Pump</t>
  </si>
  <si>
    <t>DR241 Rod Thread lube Pump</t>
  </si>
  <si>
    <t>DR241 Fan Engine Cooling</t>
  </si>
  <si>
    <t>DR241 Fan Hydraulic Cooling</t>
  </si>
  <si>
    <t>DR241 Cylinder Boom Lift</t>
  </si>
  <si>
    <t>DR241 Cylinder Boom Swing</t>
  </si>
  <si>
    <t>DR241 Cylinder Cab Swing</t>
  </si>
  <si>
    <t>DR241 Cylinder Cab Tilt</t>
  </si>
  <si>
    <t>DR241 Cylinder Feed Extension</t>
  </si>
  <si>
    <t>DR241 Cylinder Feed</t>
  </si>
  <si>
    <t>DR241 Cylinder Mast Dump</t>
  </si>
  <si>
    <t>DR241 Cylinder Mast Swing</t>
  </si>
  <si>
    <t>DR241 Cylinder Oscillation L/H</t>
  </si>
  <si>
    <t>DR241 Cylinder Oscillation R/H</t>
  </si>
  <si>
    <t>DR241 Motor Fan Hyd Cooling Postion 1</t>
  </si>
  <si>
    <t>DR241 Motor Fan Eng Cooling Position 1</t>
  </si>
  <si>
    <t>DR241 Motor Rotation L/H</t>
  </si>
  <si>
    <t>DR241 Motor Rotation R/H</t>
  </si>
  <si>
    <t>DR241 Motor Travel L/H</t>
  </si>
  <si>
    <t>DR241 Motor Travel R/H</t>
  </si>
  <si>
    <t>DR241 Oil Cooler Core Hydraulic</t>
  </si>
  <si>
    <t>DR241 Pump Hydraulic 100CC Fan</t>
  </si>
  <si>
    <t>DR241 Pump Hyd 100CC RH Feed/Tram L/H</t>
  </si>
  <si>
    <t>DR241 Pump Hyd 100CC RH Rotate/Tram R/H</t>
  </si>
  <si>
    <t>DR241 Pump Drive</t>
  </si>
  <si>
    <t>DR241 Air Conditioning Compressor</t>
  </si>
  <si>
    <t>DR241 Air Conditioning System</t>
  </si>
  <si>
    <t>DR241 Operators Seat</t>
  </si>
  <si>
    <t>DR241 Feed Chain Hoist</t>
  </si>
  <si>
    <t>DR241 Feed Chain Pulldown</t>
  </si>
  <si>
    <t>DR241 Gearbox Rotary Head</t>
  </si>
  <si>
    <t>DR241 Mast Assy Pulldown Idler</t>
  </si>
  <si>
    <t>DR241 Top Drive Swivel Assembly</t>
  </si>
  <si>
    <t>DR241 Final Drive L/H</t>
  </si>
  <si>
    <t>DR241 Final Drive R/H</t>
  </si>
  <si>
    <t>Sandvik DR580 Drill, DR241</t>
  </si>
  <si>
    <t>500052601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</si>
</sst>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10" fontId="0" fillId="0" borderId="0" xfId="0" applyNumberFormat="1"/>
    <xf numFmtId="0" fontId="0" fillId="3" borderId="0" xfId="0" applyFill="1"/>
    <xf numFmtId="0" fontId="1" fillId="2" borderId="0" xfId="0" applyFont="1" applyFill="1"/>
    <xf numFmtId="0" fontId="0" fillId="0" borderId="0" xfId="0" applyFill="1"/>
    <xf numFmtId="49" fontId="0" fillId="0" borderId="0" xfId="0" applyNumberFormat="1" applyFill="1"/>
    <xf numFmtId="0" fontId="1" fillId="2" borderId="0" xfId="0" applyFont="1" applyFill="1" applyAlignment="1">
      <alignment horizontal="right"/>
    </xf>
    <xf numFmtId="0" fontId="0" fillId="0" borderId="0" xfId="0" applyAlignment="1">
      <alignment horizontal="right"/>
    </xf>
    <xf numFmtId="4" fontId="0" fillId="0" borderId="0" xfId="0" applyNumberFormat="1" applyFill="1"/>
    <xf numFmtId="0" fontId="2" fillId="4" borderId="0" xfId="0" applyFont="1" applyFill="1"/>
    <xf numFmtId="10" fontId="2" fillId="4" borderId="0" xfId="0" applyNumberFormat="1" applyFont="1" applyFill="1"/>
    <xf numFmtId="0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AAF0E-E10E-4141-AAFA-23F0F22C4C9F}">
  <dimension ref="A1:I63"/>
  <sheetViews>
    <sheetView tabSelected="1" workbookViewId="0">
      <selection activeCell="A3" sqref="A3"/>
    </sheetView>
  </sheetViews>
  <sheetFormatPr defaultRowHeight="15" x14ac:dyDescent="0.25"/>
  <cols>
    <col min="1" max="1" width="12.7109375" bestFit="1" customWidth="1"/>
    <col min="2" max="2" width="19" bestFit="1" customWidth="1"/>
    <col min="3" max="3" width="35.7109375" bestFit="1" customWidth="1"/>
    <col min="4" max="4" width="42.5703125" bestFit="1" customWidth="1"/>
    <col min="5" max="5" width="36" bestFit="1" customWidth="1"/>
    <col min="6" max="6" width="15.5703125" style="8" bestFit="1" customWidth="1"/>
    <col min="7" max="7" width="20" bestFit="1" customWidth="1"/>
    <col min="8" max="8" width="18.42578125" style="2" bestFit="1" customWidth="1"/>
    <col min="9" max="9" width="12.85546875" bestFit="1" customWidth="1"/>
  </cols>
  <sheetData>
    <row r="1" spans="1:9" s="3" customFormat="1" ht="15.75" thickBot="1" x14ac:dyDescent="0.3">
      <c r="A1" s="13" t="s">
        <v>12</v>
      </c>
      <c r="B1" s="14"/>
      <c r="C1" s="14"/>
      <c r="D1" s="14"/>
      <c r="E1" s="14"/>
      <c r="F1" s="14"/>
      <c r="G1" s="14"/>
      <c r="H1" s="14"/>
      <c r="I1" s="14"/>
    </row>
    <row r="2" spans="1:9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7" t="s">
        <v>5</v>
      </c>
      <c r="G2" s="10" t="s">
        <v>9</v>
      </c>
      <c r="H2" s="11" t="s">
        <v>10</v>
      </c>
      <c r="I2" s="10" t="s">
        <v>11</v>
      </c>
    </row>
    <row r="3" spans="1:9" x14ac:dyDescent="0.25">
      <c r="A3" s="1">
        <v>1000146480</v>
      </c>
      <c r="B3" s="1">
        <v>600104685</v>
      </c>
      <c r="C3" s="1" t="s">
        <v>66</v>
      </c>
      <c r="D3" s="1" t="s">
        <v>67</v>
      </c>
      <c r="E3" s="1" t="s">
        <v>17</v>
      </c>
      <c r="F3" s="1">
        <v>15000</v>
      </c>
      <c r="G3" s="1">
        <f>IFERROR(VLOOKUP(D3,'IK17'!C:H,6,FALSE),"")</f>
        <v>24262</v>
      </c>
      <c r="H3" s="2">
        <f>G3/F3</f>
        <v>1.6174666666666666</v>
      </c>
    </row>
    <row r="4" spans="1:9" x14ac:dyDescent="0.25">
      <c r="A4" s="1">
        <v>1000146481</v>
      </c>
      <c r="B4" s="1">
        <v>600104685</v>
      </c>
      <c r="C4" s="1" t="s">
        <v>68</v>
      </c>
      <c r="D4" s="1" t="s">
        <v>69</v>
      </c>
      <c r="E4" s="1" t="s">
        <v>70</v>
      </c>
      <c r="F4" s="1">
        <v>15000</v>
      </c>
      <c r="G4" s="1">
        <f>IFERROR(VLOOKUP(D4,'IK17'!C:H,6,FALSE),"")</f>
        <v>10901</v>
      </c>
      <c r="H4" s="2">
        <f t="shared" ref="H4:H58" si="0">G4/F4</f>
        <v>0.72673333333333334</v>
      </c>
    </row>
    <row r="5" spans="1:9" x14ac:dyDescent="0.25">
      <c r="A5" s="1">
        <v>1000146482</v>
      </c>
      <c r="B5" s="1">
        <v>600104685</v>
      </c>
      <c r="C5" s="1" t="s">
        <v>71</v>
      </c>
      <c r="D5" s="1" t="s">
        <v>72</v>
      </c>
      <c r="E5" s="1" t="s">
        <v>73</v>
      </c>
      <c r="F5" s="1">
        <v>15000</v>
      </c>
      <c r="G5" s="1">
        <f>IFERROR(VLOOKUP(D5,'IK17'!C:H,6,FALSE),"")</f>
        <v>17748</v>
      </c>
      <c r="H5" s="2">
        <f t="shared" si="0"/>
        <v>1.1832</v>
      </c>
    </row>
    <row r="6" spans="1:9" x14ac:dyDescent="0.25">
      <c r="A6" s="1">
        <v>1000146483</v>
      </c>
      <c r="B6" s="1">
        <v>600104685</v>
      </c>
      <c r="C6" s="1" t="s">
        <v>74</v>
      </c>
      <c r="D6" s="1" t="s">
        <v>75</v>
      </c>
      <c r="E6" s="1" t="s">
        <v>76</v>
      </c>
      <c r="F6" s="1">
        <v>15000</v>
      </c>
      <c r="G6" s="1">
        <f>IFERROR(VLOOKUP(D6,'IK17'!C:H,6,FALSE),"")</f>
        <v>11235</v>
      </c>
      <c r="H6" s="2">
        <f t="shared" si="0"/>
        <v>0.749</v>
      </c>
    </row>
    <row r="7" spans="1:9" x14ac:dyDescent="0.25">
      <c r="A7" s="1">
        <v>1000146484</v>
      </c>
      <c r="B7" s="1">
        <v>600104685</v>
      </c>
      <c r="C7" s="1" t="s">
        <v>77</v>
      </c>
      <c r="D7" s="1" t="s">
        <v>78</v>
      </c>
      <c r="E7" s="1" t="s">
        <v>79</v>
      </c>
      <c r="F7" s="1">
        <v>15000</v>
      </c>
      <c r="G7" s="1">
        <f>IFERROR(VLOOKUP(D7,'IK17'!C:H,6,FALSE),"")</f>
        <v>11235</v>
      </c>
      <c r="H7" s="2">
        <f t="shared" si="0"/>
        <v>0.749</v>
      </c>
    </row>
    <row r="8" spans="1:9" x14ac:dyDescent="0.25">
      <c r="A8" s="1">
        <v>1000146485</v>
      </c>
      <c r="B8" s="1">
        <v>600104685</v>
      </c>
      <c r="C8" s="1" t="s">
        <v>80</v>
      </c>
      <c r="D8" s="1" t="s">
        <v>81</v>
      </c>
      <c r="E8" s="1" t="s">
        <v>82</v>
      </c>
      <c r="F8" s="1">
        <v>15000</v>
      </c>
      <c r="G8" s="1">
        <f>IFERROR(VLOOKUP(D8,'IK17'!C:H,6,FALSE),"")</f>
        <v>11737</v>
      </c>
      <c r="H8" s="2">
        <f t="shared" si="0"/>
        <v>0.78246666666666664</v>
      </c>
    </row>
    <row r="9" spans="1:9" x14ac:dyDescent="0.25">
      <c r="A9" s="1">
        <v>1000146487</v>
      </c>
      <c r="B9" s="1">
        <v>600104685</v>
      </c>
      <c r="C9" s="1" t="s">
        <v>83</v>
      </c>
      <c r="D9" s="1" t="s">
        <v>67</v>
      </c>
      <c r="E9" s="1" t="s">
        <v>17</v>
      </c>
      <c r="F9" s="1">
        <v>15000</v>
      </c>
      <c r="G9" s="1">
        <f>IFERROR(VLOOKUP(D9,'IK17'!C:H,6,FALSE),"")</f>
        <v>24262</v>
      </c>
      <c r="H9" s="2">
        <f t="shared" si="0"/>
        <v>1.6174666666666666</v>
      </c>
    </row>
    <row r="10" spans="1:9" x14ac:dyDescent="0.25">
      <c r="A10" s="1">
        <v>1000146488</v>
      </c>
      <c r="B10" s="1">
        <v>600104685</v>
      </c>
      <c r="C10" s="1" t="s">
        <v>84</v>
      </c>
      <c r="D10" s="1" t="s">
        <v>67</v>
      </c>
      <c r="E10" s="1" t="s">
        <v>17</v>
      </c>
      <c r="F10" s="1">
        <v>15000</v>
      </c>
      <c r="G10" s="1">
        <f>IFERROR(VLOOKUP(D10,'IK17'!C:H,6,FALSE),"")</f>
        <v>24262</v>
      </c>
      <c r="H10" s="2">
        <f t="shared" si="0"/>
        <v>1.6174666666666666</v>
      </c>
    </row>
    <row r="11" spans="1:9" x14ac:dyDescent="0.25">
      <c r="A11" s="1">
        <v>1000146489</v>
      </c>
      <c r="B11" s="1">
        <v>600104686</v>
      </c>
      <c r="C11" s="1" t="s">
        <v>85</v>
      </c>
      <c r="D11" s="1" t="s">
        <v>86</v>
      </c>
      <c r="E11" s="1" t="s">
        <v>6</v>
      </c>
      <c r="F11" s="1">
        <v>15000</v>
      </c>
      <c r="G11" s="1">
        <f>IFERROR(VLOOKUP(D11,'IK17'!C:H,6,FALSE),"")</f>
        <v>9750</v>
      </c>
      <c r="H11" s="2">
        <f t="shared" si="0"/>
        <v>0.65</v>
      </c>
      <c r="I11" s="1"/>
    </row>
    <row r="12" spans="1:9" x14ac:dyDescent="0.25">
      <c r="A12" s="1">
        <v>1000146490</v>
      </c>
      <c r="B12" s="1">
        <v>600104687</v>
      </c>
      <c r="C12" s="1" t="s">
        <v>87</v>
      </c>
      <c r="D12" s="1" t="s">
        <v>88</v>
      </c>
      <c r="E12" s="1" t="s">
        <v>18</v>
      </c>
      <c r="F12" s="1">
        <v>15000</v>
      </c>
      <c r="G12" s="1">
        <f>IFERROR(VLOOKUP(D12,'IK17'!C:H,6,FALSE),"")</f>
        <v>12985</v>
      </c>
      <c r="H12" s="2">
        <f t="shared" si="0"/>
        <v>0.8656666666666667</v>
      </c>
      <c r="I12" s="1"/>
    </row>
    <row r="13" spans="1:9" x14ac:dyDescent="0.25">
      <c r="A13" s="1">
        <v>1000146491</v>
      </c>
      <c r="B13" s="1">
        <v>600104688</v>
      </c>
      <c r="C13" s="1" t="s">
        <v>89</v>
      </c>
      <c r="D13" s="1" t="s">
        <v>90</v>
      </c>
      <c r="E13" s="1" t="s">
        <v>19</v>
      </c>
      <c r="F13" s="1">
        <v>20000</v>
      </c>
      <c r="G13" s="1">
        <f>IFERROR(VLOOKUP(D13,'IK17'!C:H,6,FALSE),"")</f>
        <v>5694</v>
      </c>
      <c r="H13" s="2">
        <f t="shared" si="0"/>
        <v>0.28470000000000001</v>
      </c>
      <c r="I13" s="1"/>
    </row>
    <row r="14" spans="1:9" x14ac:dyDescent="0.25">
      <c r="A14" s="1">
        <v>1000146492</v>
      </c>
      <c r="B14" s="1">
        <v>600104689</v>
      </c>
      <c r="C14" s="1" t="s">
        <v>91</v>
      </c>
      <c r="D14" s="1" t="s">
        <v>92</v>
      </c>
      <c r="E14" s="1" t="s">
        <v>20</v>
      </c>
      <c r="F14" s="1">
        <v>20000</v>
      </c>
      <c r="G14" s="1">
        <f>IFERROR(VLOOKUP(D14,'IK17'!C:H,6,FALSE),"")</f>
        <v>11346</v>
      </c>
      <c r="H14" s="2">
        <f t="shared" si="0"/>
        <v>0.56730000000000003</v>
      </c>
      <c r="I14" s="1"/>
    </row>
    <row r="15" spans="1:9" x14ac:dyDescent="0.25">
      <c r="A15" s="1">
        <v>1000146493</v>
      </c>
      <c r="B15" s="1">
        <v>600104690</v>
      </c>
      <c r="C15" s="1" t="s">
        <v>93</v>
      </c>
      <c r="D15" s="1" t="s">
        <v>94</v>
      </c>
      <c r="E15" s="1" t="s">
        <v>21</v>
      </c>
      <c r="F15" s="1">
        <v>20000</v>
      </c>
      <c r="G15" s="1">
        <f>IFERROR(VLOOKUP(D15,'IK17'!C:H,6,FALSE),"")</f>
        <v>1827</v>
      </c>
      <c r="H15" s="2">
        <f t="shared" si="0"/>
        <v>9.1350000000000001E-2</v>
      </c>
      <c r="I15" s="1"/>
    </row>
    <row r="16" spans="1:9" x14ac:dyDescent="0.25">
      <c r="A16" s="1">
        <v>1000146494</v>
      </c>
      <c r="B16" s="1">
        <v>600104711</v>
      </c>
      <c r="C16" s="1" t="s">
        <v>95</v>
      </c>
      <c r="D16" s="1" t="s">
        <v>96</v>
      </c>
      <c r="E16" s="1" t="s">
        <v>22</v>
      </c>
      <c r="F16" s="1">
        <v>7500</v>
      </c>
      <c r="G16" s="1">
        <f>IFERROR(VLOOKUP(D16,'IK17'!C:H,6,FALSE),"")</f>
        <v>9750</v>
      </c>
      <c r="H16" s="2">
        <f t="shared" si="0"/>
        <v>1.3</v>
      </c>
      <c r="I16" s="1"/>
    </row>
    <row r="17" spans="1:9" x14ac:dyDescent="0.25">
      <c r="A17" s="1">
        <v>1000146496</v>
      </c>
      <c r="B17" s="1">
        <v>600104713</v>
      </c>
      <c r="C17" s="1" t="s">
        <v>97</v>
      </c>
      <c r="D17" s="1" t="s">
        <v>98</v>
      </c>
      <c r="E17" s="1" t="s">
        <v>23</v>
      </c>
      <c r="F17" s="1">
        <v>15000</v>
      </c>
      <c r="G17" s="1">
        <f>IFERROR(VLOOKUP(D17,'IK17'!C:H,6,FALSE),"")</f>
        <v>20360</v>
      </c>
      <c r="H17" s="2">
        <f t="shared" si="0"/>
        <v>1.3573333333333333</v>
      </c>
    </row>
    <row r="18" spans="1:9" x14ac:dyDescent="0.25">
      <c r="A18" s="1">
        <v>1000146497</v>
      </c>
      <c r="B18" s="1">
        <v>600104714</v>
      </c>
      <c r="C18" s="1" t="s">
        <v>99</v>
      </c>
      <c r="D18" s="1" t="s">
        <v>100</v>
      </c>
      <c r="E18" s="1" t="s">
        <v>24</v>
      </c>
      <c r="F18" s="1">
        <v>15000</v>
      </c>
      <c r="G18" s="1">
        <f>IFERROR(VLOOKUP(D18,'IK17'!C:H,6,FALSE),"")</f>
        <v>17748</v>
      </c>
      <c r="H18" s="2">
        <f t="shared" si="0"/>
        <v>1.1832</v>
      </c>
    </row>
    <row r="19" spans="1:9" x14ac:dyDescent="0.25">
      <c r="A19" s="1">
        <v>1000146498</v>
      </c>
      <c r="B19" s="1">
        <v>600104715</v>
      </c>
      <c r="C19" s="1" t="s">
        <v>101</v>
      </c>
      <c r="D19" s="1" t="s">
        <v>102</v>
      </c>
      <c r="E19" s="1" t="s">
        <v>25</v>
      </c>
      <c r="F19" s="1">
        <v>15000</v>
      </c>
      <c r="G19" s="1">
        <f>IFERROR(VLOOKUP(D19,'IK17'!C:H,6,FALSE),"")</f>
        <v>3922</v>
      </c>
      <c r="H19" s="2">
        <f t="shared" si="0"/>
        <v>0.26146666666666668</v>
      </c>
    </row>
    <row r="20" spans="1:9" x14ac:dyDescent="0.25">
      <c r="A20" s="1">
        <v>1000146499</v>
      </c>
      <c r="B20" s="1">
        <v>600104716</v>
      </c>
      <c r="C20" s="1" t="s">
        <v>103</v>
      </c>
      <c r="D20" s="1" t="s">
        <v>104</v>
      </c>
      <c r="E20" s="1" t="s">
        <v>26</v>
      </c>
      <c r="F20" s="1">
        <v>15000</v>
      </c>
      <c r="G20" s="1">
        <f>IFERROR(VLOOKUP(D20,'IK17'!C:H,6,FALSE),"")</f>
        <v>3922</v>
      </c>
      <c r="H20" s="2">
        <f t="shared" si="0"/>
        <v>0.26146666666666668</v>
      </c>
    </row>
    <row r="21" spans="1:9" x14ac:dyDescent="0.25">
      <c r="A21" s="1">
        <v>1000146500</v>
      </c>
      <c r="B21" s="1">
        <v>600104717</v>
      </c>
      <c r="C21" s="1" t="s">
        <v>105</v>
      </c>
      <c r="D21" s="1" t="s">
        <v>106</v>
      </c>
      <c r="E21" s="1" t="s">
        <v>27</v>
      </c>
      <c r="F21" s="1">
        <v>3000</v>
      </c>
      <c r="G21" s="1">
        <f>IFERROR(VLOOKUP(D21,'IK17'!C:H,6,FALSE),"")</f>
        <v>9750</v>
      </c>
      <c r="H21" s="2">
        <f t="shared" si="0"/>
        <v>3.25</v>
      </c>
    </row>
    <row r="22" spans="1:9" x14ac:dyDescent="0.25">
      <c r="A22" s="1">
        <v>1000146501</v>
      </c>
      <c r="B22" s="1">
        <v>600104718</v>
      </c>
      <c r="C22" s="1" t="s">
        <v>107</v>
      </c>
      <c r="D22" s="1" t="s">
        <v>108</v>
      </c>
      <c r="E22" s="1" t="s">
        <v>28</v>
      </c>
      <c r="F22" s="1">
        <v>20000</v>
      </c>
      <c r="G22" s="1">
        <f>IFERROR(VLOOKUP(D22,'IK17'!C:H,6,FALSE),"")</f>
        <v>10901</v>
      </c>
      <c r="H22" s="2">
        <f t="shared" si="0"/>
        <v>0.54505000000000003</v>
      </c>
    </row>
    <row r="23" spans="1:9" x14ac:dyDescent="0.25">
      <c r="A23" s="1">
        <v>1000146502</v>
      </c>
      <c r="B23" s="1">
        <v>600104719</v>
      </c>
      <c r="C23" s="1" t="s">
        <v>109</v>
      </c>
      <c r="D23" s="1" t="s">
        <v>110</v>
      </c>
      <c r="E23" s="1" t="s">
        <v>29</v>
      </c>
      <c r="F23" s="1">
        <v>25000</v>
      </c>
      <c r="G23" s="1">
        <f>IFERROR(VLOOKUP(D23,'IK17'!C:H,6,FALSE),"")</f>
        <v>11235</v>
      </c>
      <c r="H23" s="2">
        <f t="shared" si="0"/>
        <v>0.44940000000000002</v>
      </c>
    </row>
    <row r="24" spans="1:9" x14ac:dyDescent="0.25">
      <c r="A24" s="1">
        <v>1000146503</v>
      </c>
      <c r="B24" s="1">
        <v>600104720</v>
      </c>
      <c r="C24" s="1" t="s">
        <v>111</v>
      </c>
      <c r="D24" s="1" t="s">
        <v>112</v>
      </c>
      <c r="E24" s="1" t="s">
        <v>30</v>
      </c>
      <c r="F24" s="1">
        <v>22000</v>
      </c>
      <c r="G24" s="1">
        <f>IFERROR(VLOOKUP(D24,'IK17'!C:H,6,FALSE),"")</f>
        <v>13854</v>
      </c>
      <c r="H24" s="2">
        <f t="shared" si="0"/>
        <v>0.62972727272727269</v>
      </c>
    </row>
    <row r="25" spans="1:9" x14ac:dyDescent="0.25">
      <c r="A25" s="1">
        <v>1000146504</v>
      </c>
      <c r="B25" s="1">
        <v>600104721</v>
      </c>
      <c r="C25" s="1" t="s">
        <v>113</v>
      </c>
      <c r="D25" s="1" t="s">
        <v>114</v>
      </c>
      <c r="E25" s="1" t="s">
        <v>31</v>
      </c>
      <c r="F25" s="1">
        <v>25000</v>
      </c>
      <c r="G25" s="1">
        <f>IFERROR(VLOOKUP(D25,'IK17'!C:H,6,FALSE),"")</f>
        <v>9750</v>
      </c>
      <c r="H25" s="2">
        <f t="shared" si="0"/>
        <v>0.39</v>
      </c>
      <c r="I25" s="1"/>
    </row>
    <row r="26" spans="1:9" x14ac:dyDescent="0.25">
      <c r="A26" s="1">
        <v>1000146505</v>
      </c>
      <c r="B26" s="1">
        <v>600104722</v>
      </c>
      <c r="C26" s="1" t="s">
        <v>115</v>
      </c>
      <c r="D26" s="1" t="s">
        <v>116</v>
      </c>
      <c r="E26" s="1" t="s">
        <v>32</v>
      </c>
      <c r="F26" s="1">
        <v>10000</v>
      </c>
      <c r="G26" s="1">
        <f>IFERROR(VLOOKUP(D26,'IK17'!C:H,6,FALSE),"")</f>
        <v>1827</v>
      </c>
      <c r="H26" s="2">
        <f t="shared" si="0"/>
        <v>0.1827</v>
      </c>
    </row>
    <row r="27" spans="1:9" x14ac:dyDescent="0.25">
      <c r="A27" s="1">
        <v>1000146506</v>
      </c>
      <c r="B27" s="1">
        <v>600104723</v>
      </c>
      <c r="C27" s="1" t="s">
        <v>117</v>
      </c>
      <c r="D27" s="1" t="s">
        <v>118</v>
      </c>
      <c r="E27" s="1" t="s">
        <v>33</v>
      </c>
      <c r="F27" s="1">
        <v>20000</v>
      </c>
      <c r="G27" s="1">
        <f>IFERROR(VLOOKUP(D27,'IK17'!C:H,6,FALSE),"")</f>
        <v>14318</v>
      </c>
      <c r="H27" s="2">
        <f t="shared" si="0"/>
        <v>0.71589999999999998</v>
      </c>
    </row>
    <row r="28" spans="1:9" x14ac:dyDescent="0.25">
      <c r="A28" s="1">
        <v>1000146507</v>
      </c>
      <c r="B28" s="1">
        <v>600104724</v>
      </c>
      <c r="C28" s="1" t="s">
        <v>119</v>
      </c>
      <c r="D28" s="1" t="s">
        <v>120</v>
      </c>
      <c r="E28" s="1" t="s">
        <v>34</v>
      </c>
      <c r="F28" s="1">
        <v>20000</v>
      </c>
      <c r="G28" s="1">
        <f>IFERROR(VLOOKUP(D28,'IK17'!C:H,6,FALSE),"")</f>
        <v>16702</v>
      </c>
      <c r="H28" s="2">
        <f t="shared" si="0"/>
        <v>0.83509999999999995</v>
      </c>
    </row>
    <row r="29" spans="1:9" x14ac:dyDescent="0.25">
      <c r="A29" s="1">
        <v>1000146508</v>
      </c>
      <c r="B29" s="1">
        <v>600104725</v>
      </c>
      <c r="C29" s="1" t="s">
        <v>121</v>
      </c>
      <c r="D29" s="1" t="s">
        <v>122</v>
      </c>
      <c r="E29" s="1" t="s">
        <v>35</v>
      </c>
      <c r="F29" s="1">
        <v>20000</v>
      </c>
      <c r="G29" s="1">
        <f>IFERROR(VLOOKUP(D29,'IK17'!C:H,6,FALSE),"")</f>
        <v>34700</v>
      </c>
      <c r="H29" s="2">
        <f t="shared" si="0"/>
        <v>1.7350000000000001</v>
      </c>
    </row>
    <row r="30" spans="1:9" x14ac:dyDescent="0.25">
      <c r="A30" s="1">
        <v>1000146509</v>
      </c>
      <c r="B30" s="1">
        <v>600104726</v>
      </c>
      <c r="C30" s="1" t="s">
        <v>123</v>
      </c>
      <c r="D30" s="1" t="s">
        <v>124</v>
      </c>
      <c r="E30" s="1" t="s">
        <v>36</v>
      </c>
      <c r="F30" s="1">
        <v>20000</v>
      </c>
      <c r="G30" s="1">
        <f>IFERROR(VLOOKUP(D30,'IK17'!C:H,6,FALSE),"")</f>
        <v>17853</v>
      </c>
      <c r="H30" s="2">
        <f t="shared" si="0"/>
        <v>0.89265000000000005</v>
      </c>
      <c r="I30" s="1"/>
    </row>
    <row r="31" spans="1:9" x14ac:dyDescent="0.25">
      <c r="A31" s="1">
        <v>1000146510</v>
      </c>
      <c r="B31" s="1">
        <v>600104727</v>
      </c>
      <c r="C31" s="1" t="s">
        <v>125</v>
      </c>
      <c r="D31" s="1" t="s">
        <v>126</v>
      </c>
      <c r="E31" s="1" t="s">
        <v>37</v>
      </c>
      <c r="F31" s="1">
        <v>20000</v>
      </c>
      <c r="G31" s="1">
        <f>IFERROR(VLOOKUP(D31,'IK17'!C:H,6,FALSE),"")</f>
        <v>11737</v>
      </c>
      <c r="H31" s="2">
        <f t="shared" si="0"/>
        <v>0.58684999999999998</v>
      </c>
    </row>
    <row r="32" spans="1:9" x14ac:dyDescent="0.25">
      <c r="A32" s="1">
        <v>1000146511</v>
      </c>
      <c r="B32" s="1">
        <v>600104728</v>
      </c>
      <c r="C32" s="1" t="s">
        <v>127</v>
      </c>
      <c r="D32" s="1" t="s">
        <v>128</v>
      </c>
      <c r="E32" s="1" t="s">
        <v>38</v>
      </c>
      <c r="F32" s="1">
        <v>20000</v>
      </c>
      <c r="G32" s="1">
        <f>IFERROR(VLOOKUP(D32,'IK17'!C:H,6,FALSE),"")</f>
        <v>12985</v>
      </c>
      <c r="H32" s="2">
        <f t="shared" si="0"/>
        <v>0.64924999999999999</v>
      </c>
    </row>
    <row r="33" spans="1:9" x14ac:dyDescent="0.25">
      <c r="A33" s="1">
        <v>1000146512</v>
      </c>
      <c r="B33" s="1">
        <v>600104729</v>
      </c>
      <c r="C33" s="1" t="s">
        <v>129</v>
      </c>
      <c r="D33" s="1" t="s">
        <v>130</v>
      </c>
      <c r="E33" s="1" t="s">
        <v>39</v>
      </c>
      <c r="F33" s="1">
        <v>20000</v>
      </c>
      <c r="G33" s="1">
        <f>IFERROR(VLOOKUP(D33,'IK17'!C:H,6,FALSE),"")</f>
        <v>20360</v>
      </c>
      <c r="H33" s="2">
        <f t="shared" si="0"/>
        <v>1.018</v>
      </c>
    </row>
    <row r="34" spans="1:9" x14ac:dyDescent="0.25">
      <c r="A34" s="1">
        <v>1000146513</v>
      </c>
      <c r="B34" s="1">
        <v>600104730</v>
      </c>
      <c r="C34" s="1" t="s">
        <v>131</v>
      </c>
      <c r="D34" s="1" t="s">
        <v>132</v>
      </c>
      <c r="E34" s="1" t="s">
        <v>40</v>
      </c>
      <c r="F34" s="1">
        <v>20000</v>
      </c>
      <c r="G34" s="1">
        <f>IFERROR(VLOOKUP(D34,'IK17'!C:H,6,FALSE),"")</f>
        <v>20360</v>
      </c>
      <c r="H34" s="2">
        <f t="shared" si="0"/>
        <v>1.018</v>
      </c>
    </row>
    <row r="35" spans="1:9" x14ac:dyDescent="0.25">
      <c r="A35" s="1">
        <v>1000146514</v>
      </c>
      <c r="B35" s="1">
        <v>600104731</v>
      </c>
      <c r="C35" s="1" t="s">
        <v>133</v>
      </c>
      <c r="D35" s="1" t="s">
        <v>134</v>
      </c>
      <c r="E35" s="1" t="s">
        <v>41</v>
      </c>
      <c r="F35" s="1">
        <v>20000</v>
      </c>
      <c r="G35" s="1">
        <f>IFERROR(VLOOKUP(D35,'IK17'!C:H,6,FALSE),"")</f>
        <v>16702</v>
      </c>
      <c r="H35" s="2">
        <f t="shared" si="0"/>
        <v>0.83509999999999995</v>
      </c>
    </row>
    <row r="36" spans="1:9" x14ac:dyDescent="0.25">
      <c r="A36" s="1">
        <v>1000146515</v>
      </c>
      <c r="B36" s="1">
        <v>600104732</v>
      </c>
      <c r="C36" s="1" t="s">
        <v>135</v>
      </c>
      <c r="D36" s="1" t="s">
        <v>136</v>
      </c>
      <c r="E36" s="1" t="s">
        <v>42</v>
      </c>
      <c r="F36" s="1">
        <v>20000</v>
      </c>
      <c r="G36" s="1">
        <f>IFERROR(VLOOKUP(D36,'IK17'!C:H,6,FALSE),"")</f>
        <v>16702</v>
      </c>
      <c r="H36" s="2">
        <f t="shared" si="0"/>
        <v>0.83509999999999995</v>
      </c>
      <c r="I36" s="5"/>
    </row>
    <row r="37" spans="1:9" x14ac:dyDescent="0.25">
      <c r="A37" s="1">
        <v>1000146516</v>
      </c>
      <c r="B37" s="1">
        <v>600104733</v>
      </c>
      <c r="C37" s="1" t="s">
        <v>137</v>
      </c>
      <c r="D37" s="1" t="s">
        <v>138</v>
      </c>
      <c r="E37" s="1" t="s">
        <v>43</v>
      </c>
      <c r="F37" s="1">
        <v>20000</v>
      </c>
      <c r="G37" s="1">
        <f>IFERROR(VLOOKUP(D37,'IK17'!C:H,6,FALSE),"")</f>
        <v>2272</v>
      </c>
      <c r="H37" s="2">
        <f t="shared" si="0"/>
        <v>0.11360000000000001</v>
      </c>
      <c r="I37" s="5"/>
    </row>
    <row r="38" spans="1:9" x14ac:dyDescent="0.25">
      <c r="A38" s="1">
        <v>1000146517</v>
      </c>
      <c r="B38" s="1">
        <v>600104734</v>
      </c>
      <c r="C38" s="1" t="s">
        <v>139</v>
      </c>
      <c r="D38" s="1" t="s">
        <v>140</v>
      </c>
      <c r="E38" s="1" t="s">
        <v>44</v>
      </c>
      <c r="F38" s="1">
        <v>20000</v>
      </c>
      <c r="G38" s="1">
        <f>IFERROR(VLOOKUP(D38,'IK17'!C:H,6,FALSE),"")</f>
        <v>12985</v>
      </c>
      <c r="H38" s="2">
        <f t="shared" si="0"/>
        <v>0.64924999999999999</v>
      </c>
    </row>
    <row r="39" spans="1:9" x14ac:dyDescent="0.25">
      <c r="A39" s="1">
        <v>1000146518</v>
      </c>
      <c r="B39" s="1">
        <v>600104735</v>
      </c>
      <c r="C39" s="1" t="s">
        <v>141</v>
      </c>
      <c r="D39" s="1" t="s">
        <v>142</v>
      </c>
      <c r="E39" s="1" t="s">
        <v>45</v>
      </c>
      <c r="F39" s="1">
        <v>20000</v>
      </c>
      <c r="G39" s="1">
        <f>IFERROR(VLOOKUP(D39,'IK17'!C:H,6,FALSE),"")</f>
        <v>9750</v>
      </c>
      <c r="H39" s="2">
        <f t="shared" si="0"/>
        <v>0.48749999999999999</v>
      </c>
    </row>
    <row r="40" spans="1:9" x14ac:dyDescent="0.25">
      <c r="A40" s="1">
        <v>1000146519</v>
      </c>
      <c r="B40" s="1">
        <v>600104736</v>
      </c>
      <c r="C40" s="1" t="s">
        <v>143</v>
      </c>
      <c r="D40" s="1" t="s">
        <v>144</v>
      </c>
      <c r="E40" s="1" t="s">
        <v>46</v>
      </c>
      <c r="F40" s="1">
        <v>20000</v>
      </c>
      <c r="G40" s="1">
        <f>IFERROR(VLOOKUP(D40,'IK17'!C:H,6,FALSE),"")</f>
        <v>20360</v>
      </c>
      <c r="H40" s="2">
        <f t="shared" si="0"/>
        <v>1.018</v>
      </c>
    </row>
    <row r="41" spans="1:9" x14ac:dyDescent="0.25">
      <c r="A41" s="1">
        <v>1000146520</v>
      </c>
      <c r="B41" s="1">
        <v>600104737</v>
      </c>
      <c r="C41" s="1" t="s">
        <v>145</v>
      </c>
      <c r="D41" s="1" t="s">
        <v>146</v>
      </c>
      <c r="E41" s="1" t="s">
        <v>47</v>
      </c>
      <c r="F41" s="1">
        <v>20000</v>
      </c>
      <c r="G41" s="1">
        <f>IFERROR(VLOOKUP(D41,'IK17'!C:H,6,FALSE),"")</f>
        <v>20360</v>
      </c>
      <c r="H41" s="2">
        <f t="shared" si="0"/>
        <v>1.018</v>
      </c>
    </row>
    <row r="42" spans="1:9" x14ac:dyDescent="0.25">
      <c r="A42" s="1">
        <v>1000146521</v>
      </c>
      <c r="B42" s="1">
        <v>600104738</v>
      </c>
      <c r="C42" s="1" t="s">
        <v>147</v>
      </c>
      <c r="D42" s="1" t="s">
        <v>148</v>
      </c>
      <c r="E42" s="1" t="s">
        <v>48</v>
      </c>
      <c r="F42" s="1">
        <v>20000</v>
      </c>
      <c r="G42" s="1">
        <f>IFERROR(VLOOKUP(D42,'IK17'!C:H,6,FALSE),"")</f>
        <v>20360</v>
      </c>
      <c r="H42" s="2">
        <f t="shared" si="0"/>
        <v>1.018</v>
      </c>
    </row>
    <row r="43" spans="1:9" x14ac:dyDescent="0.25">
      <c r="A43" s="1">
        <v>1000146522</v>
      </c>
      <c r="B43" s="1">
        <v>600104739</v>
      </c>
      <c r="C43" s="1" t="s">
        <v>149</v>
      </c>
      <c r="D43" s="1" t="s">
        <v>150</v>
      </c>
      <c r="E43" s="1" t="s">
        <v>151</v>
      </c>
      <c r="F43" s="1">
        <v>20000</v>
      </c>
      <c r="G43" s="1">
        <f>IFERROR(VLOOKUP(D43,'IK17'!C:H,6,FALSE),"")</f>
        <v>16702</v>
      </c>
      <c r="H43" s="2">
        <f t="shared" si="0"/>
        <v>0.83509999999999995</v>
      </c>
    </row>
    <row r="44" spans="1:9" x14ac:dyDescent="0.25">
      <c r="A44" s="1">
        <v>1000146524</v>
      </c>
      <c r="B44" s="1">
        <v>600104741</v>
      </c>
      <c r="C44" s="1" t="s">
        <v>153</v>
      </c>
      <c r="D44" s="1" t="s">
        <v>154</v>
      </c>
      <c r="E44" s="1" t="s">
        <v>7</v>
      </c>
      <c r="F44" s="1">
        <v>6000</v>
      </c>
      <c r="G44" s="1">
        <f>IFERROR(VLOOKUP(D44,'IK17'!C:H,6,FALSE),"")</f>
        <v>4350</v>
      </c>
      <c r="H44" s="2">
        <f t="shared" si="0"/>
        <v>0.72499999999999998</v>
      </c>
    </row>
    <row r="45" spans="1:9" x14ac:dyDescent="0.25">
      <c r="A45" s="1">
        <v>1000146525</v>
      </c>
      <c r="B45" s="1">
        <v>600104742</v>
      </c>
      <c r="C45" s="1" t="s">
        <v>155</v>
      </c>
      <c r="D45" s="1" t="s">
        <v>156</v>
      </c>
      <c r="E45" s="1" t="s">
        <v>49</v>
      </c>
      <c r="F45" s="1">
        <v>12000</v>
      </c>
      <c r="G45" s="1">
        <f>IFERROR(VLOOKUP(D45,'IK17'!C:H,6,FALSE),"")</f>
        <v>7262</v>
      </c>
      <c r="H45" s="2">
        <f t="shared" si="0"/>
        <v>0.60516666666666663</v>
      </c>
    </row>
    <row r="46" spans="1:9" x14ac:dyDescent="0.25">
      <c r="A46" s="1">
        <v>1000146526</v>
      </c>
      <c r="B46" s="1">
        <v>600104743</v>
      </c>
      <c r="C46" s="1" t="s">
        <v>157</v>
      </c>
      <c r="D46" s="1" t="s">
        <v>158</v>
      </c>
      <c r="E46" s="1" t="s">
        <v>50</v>
      </c>
      <c r="F46" s="1">
        <v>12000</v>
      </c>
      <c r="G46" s="1">
        <f>IFERROR(VLOOKUP(D46,'IK17'!C:H,6,FALSE),"")</f>
        <v>3922</v>
      </c>
      <c r="H46" s="2">
        <f t="shared" si="0"/>
        <v>0.32683333333333331</v>
      </c>
    </row>
    <row r="47" spans="1:9" x14ac:dyDescent="0.25">
      <c r="A47" s="1">
        <v>1000146527</v>
      </c>
      <c r="B47" s="1">
        <v>600104744</v>
      </c>
      <c r="C47" s="1" t="s">
        <v>159</v>
      </c>
      <c r="D47" s="1" t="s">
        <v>160</v>
      </c>
      <c r="E47" s="1" t="s">
        <v>51</v>
      </c>
      <c r="F47" s="1">
        <v>12000</v>
      </c>
      <c r="G47" s="1">
        <f>IFERROR(VLOOKUP(D47,'IK17'!C:H,6,FALSE),"")</f>
        <v>2272</v>
      </c>
      <c r="H47" s="2">
        <f t="shared" si="0"/>
        <v>0.18933333333333333</v>
      </c>
    </row>
    <row r="48" spans="1:9" x14ac:dyDescent="0.25">
      <c r="A48" s="1">
        <v>1000146528</v>
      </c>
      <c r="B48" s="1">
        <v>600104745</v>
      </c>
      <c r="C48" s="1" t="s">
        <v>161</v>
      </c>
      <c r="D48" s="1" t="s">
        <v>162</v>
      </c>
      <c r="E48" s="1" t="s">
        <v>52</v>
      </c>
      <c r="F48" s="1">
        <v>3000</v>
      </c>
      <c r="G48" s="1">
        <f>IFERROR(VLOOKUP(D48,'IK17'!C:H,6,FALSE),"")</f>
        <v>9750</v>
      </c>
      <c r="H48" s="2">
        <f t="shared" si="0"/>
        <v>3.25</v>
      </c>
    </row>
    <row r="49" spans="1:8" x14ac:dyDescent="0.25">
      <c r="A49" s="1">
        <v>1000146529</v>
      </c>
      <c r="B49" s="1">
        <v>600104746</v>
      </c>
      <c r="C49" s="1" t="s">
        <v>163</v>
      </c>
      <c r="D49" s="1" t="s">
        <v>164</v>
      </c>
      <c r="E49" s="1" t="s">
        <v>53</v>
      </c>
      <c r="F49" s="1">
        <v>12000</v>
      </c>
      <c r="G49" s="1">
        <f>IFERROR(VLOOKUP(D49,'IK17'!C:H,6,FALSE),"")</f>
        <v>3922</v>
      </c>
      <c r="H49" s="2">
        <f t="shared" si="0"/>
        <v>0.32683333333333331</v>
      </c>
    </row>
    <row r="50" spans="1:8" x14ac:dyDescent="0.25">
      <c r="A50" s="1">
        <v>1000146530</v>
      </c>
      <c r="B50" s="1">
        <v>600104747</v>
      </c>
      <c r="C50" s="1" t="s">
        <v>165</v>
      </c>
      <c r="D50" s="1" t="s">
        <v>166</v>
      </c>
      <c r="E50" s="1" t="s">
        <v>54</v>
      </c>
      <c r="F50" s="1">
        <v>5000</v>
      </c>
      <c r="G50" s="1">
        <f>IFERROR(VLOOKUP(D50,'IK17'!C:H,6,FALSE),"")</f>
        <v>3922</v>
      </c>
      <c r="H50" s="2">
        <f t="shared" si="0"/>
        <v>0.78439999999999999</v>
      </c>
    </row>
    <row r="51" spans="1:8" x14ac:dyDescent="0.25">
      <c r="A51" s="1">
        <v>1000146536</v>
      </c>
      <c r="B51" s="1">
        <v>600104753</v>
      </c>
      <c r="C51" s="1" t="s">
        <v>167</v>
      </c>
      <c r="D51" s="1" t="s">
        <v>168</v>
      </c>
      <c r="E51" s="1" t="s">
        <v>14</v>
      </c>
      <c r="F51" s="1">
        <v>6000</v>
      </c>
      <c r="G51" s="1">
        <f>IFERROR(VLOOKUP(D51,'IK17'!C:H,6,FALSE),"")</f>
        <v>9750</v>
      </c>
      <c r="H51" s="2">
        <f t="shared" si="0"/>
        <v>1.625</v>
      </c>
    </row>
    <row r="52" spans="1:8" x14ac:dyDescent="0.25">
      <c r="A52" s="1">
        <v>1000146537</v>
      </c>
      <c r="B52" s="1">
        <v>600104754</v>
      </c>
      <c r="C52" s="1" t="s">
        <v>169</v>
      </c>
      <c r="D52" s="1" t="s">
        <v>170</v>
      </c>
      <c r="E52" s="1" t="s">
        <v>55</v>
      </c>
      <c r="F52" s="1">
        <v>4000</v>
      </c>
      <c r="G52" s="1">
        <f>IFERROR(VLOOKUP(D52,'IK17'!C:H,6,FALSE),"")</f>
        <v>9750</v>
      </c>
      <c r="H52" s="2">
        <f t="shared" si="0"/>
        <v>2.4375</v>
      </c>
    </row>
    <row r="53" spans="1:8" x14ac:dyDescent="0.25">
      <c r="A53" s="1">
        <v>1000146538</v>
      </c>
      <c r="B53" s="1">
        <v>600104755</v>
      </c>
      <c r="C53" s="1" t="s">
        <v>171</v>
      </c>
      <c r="D53" s="1" t="s">
        <v>172</v>
      </c>
      <c r="E53" s="1" t="s">
        <v>56</v>
      </c>
      <c r="F53" s="1">
        <v>2000</v>
      </c>
      <c r="G53" s="1">
        <f>IFERROR(VLOOKUP(D53,'IK17'!C:H,6,FALSE),"")</f>
        <v>2272</v>
      </c>
      <c r="H53" s="2">
        <f t="shared" si="0"/>
        <v>1.1359999999999999</v>
      </c>
    </row>
    <row r="54" spans="1:8" x14ac:dyDescent="0.25">
      <c r="A54" s="1">
        <v>1000146539</v>
      </c>
      <c r="B54" s="1">
        <v>600104756</v>
      </c>
      <c r="C54" s="1" t="s">
        <v>173</v>
      </c>
      <c r="D54" s="1" t="s">
        <v>174</v>
      </c>
      <c r="E54" s="1" t="s">
        <v>57</v>
      </c>
      <c r="F54" s="1">
        <v>2000</v>
      </c>
      <c r="G54" s="1">
        <f>IFERROR(VLOOKUP(D54,'IK17'!C:H,6,FALSE),"")</f>
        <v>4350</v>
      </c>
      <c r="H54" s="2">
        <f t="shared" si="0"/>
        <v>2.1749999999999998</v>
      </c>
    </row>
    <row r="55" spans="1:8" x14ac:dyDescent="0.25">
      <c r="A55" s="1">
        <v>1000146540</v>
      </c>
      <c r="B55" s="1">
        <v>600104757</v>
      </c>
      <c r="C55" s="1" t="s">
        <v>175</v>
      </c>
      <c r="D55" s="1" t="s">
        <v>176</v>
      </c>
      <c r="E55" s="1" t="s">
        <v>15</v>
      </c>
      <c r="F55" s="1">
        <v>6000</v>
      </c>
      <c r="G55" s="1">
        <f>IFERROR(VLOOKUP(D55,'IK17'!C:H,6,FALSE),"")</f>
        <v>12985</v>
      </c>
      <c r="H55" s="2">
        <f t="shared" si="0"/>
        <v>2.1641666666666666</v>
      </c>
    </row>
    <row r="56" spans="1:8" x14ac:dyDescent="0.25">
      <c r="A56" s="1">
        <v>1000146541</v>
      </c>
      <c r="B56" s="1">
        <v>600104758</v>
      </c>
      <c r="C56" s="1" t="s">
        <v>177</v>
      </c>
      <c r="D56" s="1" t="s">
        <v>178</v>
      </c>
      <c r="E56" s="1" t="s">
        <v>58</v>
      </c>
      <c r="F56" s="1">
        <v>2000</v>
      </c>
      <c r="G56" s="1">
        <f>IFERROR(VLOOKUP(D56,'IK17'!C:H,6,FALSE),"")</f>
        <v>4350</v>
      </c>
      <c r="H56" s="2">
        <f t="shared" si="0"/>
        <v>2.1749999999999998</v>
      </c>
    </row>
    <row r="57" spans="1:8" x14ac:dyDescent="0.25">
      <c r="A57" s="1">
        <v>1000146542</v>
      </c>
      <c r="B57" s="1">
        <v>600104759</v>
      </c>
      <c r="C57" s="1" t="s">
        <v>179</v>
      </c>
      <c r="D57" s="1" t="s">
        <v>180</v>
      </c>
      <c r="E57" s="1" t="s">
        <v>16</v>
      </c>
      <c r="F57" s="1">
        <v>6000</v>
      </c>
      <c r="G57" s="1">
        <f>IFERROR(VLOOKUP(D57,'IK17'!C:H,6,FALSE),"")</f>
        <v>3538</v>
      </c>
      <c r="H57" s="2">
        <f t="shared" si="0"/>
        <v>0.58966666666666667</v>
      </c>
    </row>
    <row r="58" spans="1:8" x14ac:dyDescent="0.25">
      <c r="A58" s="1">
        <v>1000146543</v>
      </c>
      <c r="B58" s="1">
        <v>600104760</v>
      </c>
      <c r="C58" s="1" t="s">
        <v>181</v>
      </c>
      <c r="D58" s="1" t="s">
        <v>182</v>
      </c>
      <c r="E58" s="1" t="s">
        <v>59</v>
      </c>
      <c r="F58" s="1">
        <v>10000</v>
      </c>
      <c r="G58" s="1">
        <f>IFERROR(VLOOKUP(D58,'IK17'!C:H,6,FALSE),"")</f>
        <v>9750</v>
      </c>
      <c r="H58" s="2">
        <f t="shared" si="0"/>
        <v>0.97499999999999998</v>
      </c>
    </row>
    <row r="59" spans="1:8" x14ac:dyDescent="0.25">
      <c r="A59" s="1">
        <v>1000146544</v>
      </c>
      <c r="B59" s="1">
        <v>600104761</v>
      </c>
      <c r="C59" s="1" t="s">
        <v>183</v>
      </c>
      <c r="D59" s="1" t="s">
        <v>184</v>
      </c>
      <c r="E59" s="1" t="s">
        <v>60</v>
      </c>
      <c r="F59" s="1">
        <v>10000</v>
      </c>
      <c r="G59" s="1">
        <f>IFERROR(VLOOKUP(D59,'IK17'!C:H,6,FALSE),"")</f>
        <v>9761</v>
      </c>
      <c r="H59" s="2">
        <f>G59/F59</f>
        <v>0.97609999999999997</v>
      </c>
    </row>
    <row r="60" spans="1:8" x14ac:dyDescent="0.25">
      <c r="A60" s="1">
        <v>1000146546</v>
      </c>
      <c r="B60" s="1">
        <v>600104763</v>
      </c>
      <c r="C60" s="1" t="s">
        <v>187</v>
      </c>
      <c r="D60" s="1" t="s">
        <v>188</v>
      </c>
      <c r="E60" s="1" t="s">
        <v>61</v>
      </c>
      <c r="F60" s="1">
        <v>6000</v>
      </c>
      <c r="G60" s="1">
        <f>IFERROR(VLOOKUP(D60,'IK17'!C:H,6,FALSE),"")</f>
        <v>9761</v>
      </c>
      <c r="H60" s="2">
        <f t="shared" ref="H60:H63" si="1">G60/F60</f>
        <v>1.6268333333333334</v>
      </c>
    </row>
    <row r="61" spans="1:8" x14ac:dyDescent="0.25">
      <c r="A61" s="1">
        <v>1000146547</v>
      </c>
      <c r="B61" s="1">
        <v>600104764</v>
      </c>
      <c r="C61" s="1" t="s">
        <v>189</v>
      </c>
      <c r="D61" s="1" t="s">
        <v>190</v>
      </c>
      <c r="E61" s="1" t="s">
        <v>62</v>
      </c>
      <c r="F61" s="1">
        <v>2000</v>
      </c>
      <c r="G61" s="1">
        <f>IFERROR(VLOOKUP(D61,'IK17'!C:H,6,FALSE),"")</f>
        <v>4350</v>
      </c>
      <c r="H61" s="2">
        <f t="shared" si="1"/>
        <v>2.1749999999999998</v>
      </c>
    </row>
    <row r="62" spans="1:8" x14ac:dyDescent="0.25">
      <c r="A62" s="1">
        <v>1000146550</v>
      </c>
      <c r="B62" s="1">
        <v>600104767</v>
      </c>
      <c r="C62" s="1" t="s">
        <v>194</v>
      </c>
      <c r="D62" s="1" t="s">
        <v>195</v>
      </c>
      <c r="E62" s="1" t="s">
        <v>63</v>
      </c>
      <c r="F62" s="1">
        <v>4000</v>
      </c>
      <c r="G62" s="1">
        <f>IFERROR(VLOOKUP(D62,'IK17'!C:H,6,FALSE),"")</f>
        <v>4350</v>
      </c>
      <c r="H62" s="2">
        <f t="shared" si="1"/>
        <v>1.0874999999999999</v>
      </c>
    </row>
    <row r="63" spans="1:8" x14ac:dyDescent="0.25">
      <c r="A63" s="1">
        <v>1000146551</v>
      </c>
      <c r="B63" s="1">
        <v>600104768</v>
      </c>
      <c r="C63" s="1" t="s">
        <v>196</v>
      </c>
      <c r="D63" s="1" t="s">
        <v>197</v>
      </c>
      <c r="E63" s="1" t="s">
        <v>64</v>
      </c>
      <c r="F63" s="1">
        <v>6000</v>
      </c>
      <c r="G63" s="1">
        <f>IFERROR(VLOOKUP(D63,'IK17'!C:H,6,FALSE),"")</f>
        <v>9750</v>
      </c>
      <c r="H63" s="2">
        <f t="shared" si="1"/>
        <v>1.625</v>
      </c>
    </row>
  </sheetData>
  <autoFilter ref="A2:W58" xr:uid="{90BAAF0E-E10E-4141-AAFA-23F0F22C4C9F}"/>
  <mergeCells count="1">
    <mergeCell ref="A1:I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ACC46-C0F7-486D-9D16-677E960117C3}">
  <dimension ref="A1:I90"/>
  <sheetViews>
    <sheetView showGridLines="0" workbookViewId="0">
      <selection activeCell="K2" sqref="K2"/>
    </sheetView>
  </sheetViews>
  <sheetFormatPr defaultRowHeight="15" x14ac:dyDescent="0.25"/>
  <cols>
    <col min="1" max="1" width="15.5703125" bestFit="1" customWidth="1"/>
    <col min="2" max="2" width="15" bestFit="1" customWidth="1"/>
    <col min="3" max="3" width="42.5703125" bestFit="1" customWidth="1"/>
    <col min="4" max="4" width="40.7109375" bestFit="1" customWidth="1"/>
    <col min="5" max="5" width="14" bestFit="1" customWidth="1"/>
    <col min="6" max="6" width="15.42578125" bestFit="1" customWidth="1"/>
    <col min="7" max="7" width="11.28515625" bestFit="1" customWidth="1"/>
    <col min="8" max="8" width="15.42578125" bestFit="1" customWidth="1"/>
    <col min="9" max="9" width="15.140625" bestFit="1" customWidth="1"/>
  </cols>
  <sheetData>
    <row r="1" spans="1:9" x14ac:dyDescent="0.25">
      <c r="A1">
        <v>500052601</v>
      </c>
      <c r="B1">
        <v>134703524</v>
      </c>
      <c r="C1" t="s">
        <v>65</v>
      </c>
      <c r="D1" t="s">
        <v>245</v>
      </c>
      <c r="F1">
        <v>34700</v>
      </c>
      <c r="G1" t="s">
        <v>8</v>
      </c>
      <c r="H1">
        <v>7065</v>
      </c>
      <c r="I1">
        <v>4600</v>
      </c>
    </row>
    <row r="2" spans="1:9" x14ac:dyDescent="0.25">
      <c r="A2" s="12">
        <v>500052602</v>
      </c>
      <c r="B2" s="12">
        <v>134703525</v>
      </c>
      <c r="C2" s="6" t="s">
        <v>65</v>
      </c>
      <c r="D2" s="6" t="s">
        <v>198</v>
      </c>
      <c r="E2" s="6" t="s">
        <v>246</v>
      </c>
      <c r="F2" s="9">
        <v>36010</v>
      </c>
      <c r="G2" s="6" t="s">
        <v>8</v>
      </c>
      <c r="H2" s="9">
        <v>36010</v>
      </c>
      <c r="I2" s="9">
        <v>4600</v>
      </c>
    </row>
    <row r="3" spans="1:9" x14ac:dyDescent="0.25">
      <c r="A3" s="12">
        <v>500053134</v>
      </c>
      <c r="B3" s="12">
        <v>47348886</v>
      </c>
      <c r="C3" s="6" t="s">
        <v>65</v>
      </c>
      <c r="D3" s="6" t="s">
        <v>13</v>
      </c>
      <c r="E3" s="12">
        <v>500052601</v>
      </c>
      <c r="F3" s="9">
        <v>10455</v>
      </c>
      <c r="G3" s="6" t="s">
        <v>8</v>
      </c>
      <c r="H3" s="9">
        <v>10455</v>
      </c>
      <c r="I3" s="9">
        <v>4600</v>
      </c>
    </row>
    <row r="4" spans="1:9" x14ac:dyDescent="0.25">
      <c r="A4" s="12">
        <v>500053135</v>
      </c>
      <c r="B4" s="12">
        <v>47348887</v>
      </c>
      <c r="C4" s="6" t="s">
        <v>65</v>
      </c>
      <c r="D4" s="6" t="s">
        <v>13</v>
      </c>
      <c r="E4" s="12">
        <v>500052601</v>
      </c>
      <c r="F4" s="9">
        <v>10455</v>
      </c>
      <c r="G4" s="6" t="s">
        <v>8</v>
      </c>
      <c r="H4" s="9">
        <v>10455</v>
      </c>
      <c r="I4" s="9">
        <v>4600</v>
      </c>
    </row>
    <row r="5" spans="1:9" x14ac:dyDescent="0.25">
      <c r="A5" s="12">
        <v>500053136</v>
      </c>
      <c r="B5" s="12">
        <v>47348888</v>
      </c>
      <c r="C5" s="6" t="s">
        <v>65</v>
      </c>
      <c r="D5" s="6" t="s">
        <v>13</v>
      </c>
      <c r="E5" s="12">
        <v>500052601</v>
      </c>
      <c r="F5" s="9">
        <v>10455</v>
      </c>
      <c r="G5" s="6" t="s">
        <v>8</v>
      </c>
      <c r="H5" s="9">
        <v>10455</v>
      </c>
      <c r="I5" s="9">
        <v>4600</v>
      </c>
    </row>
    <row r="6" spans="1:9" x14ac:dyDescent="0.25">
      <c r="A6" s="12">
        <v>500053137</v>
      </c>
      <c r="B6" s="12">
        <v>47348889</v>
      </c>
      <c r="C6" s="6" t="s">
        <v>65</v>
      </c>
      <c r="D6" s="6" t="s">
        <v>13</v>
      </c>
      <c r="E6" s="12">
        <v>500052601</v>
      </c>
      <c r="F6" s="9">
        <v>10455</v>
      </c>
      <c r="G6" s="6" t="s">
        <v>8</v>
      </c>
      <c r="H6" s="9">
        <v>10455</v>
      </c>
      <c r="I6" s="9">
        <v>4600</v>
      </c>
    </row>
    <row r="7" spans="1:9" x14ac:dyDescent="0.25">
      <c r="A7" s="12">
        <v>500053138</v>
      </c>
      <c r="B7" s="12">
        <v>47348890</v>
      </c>
      <c r="C7" s="6" t="s">
        <v>65</v>
      </c>
      <c r="D7" s="6" t="s">
        <v>13</v>
      </c>
      <c r="E7" s="12">
        <v>500052601</v>
      </c>
      <c r="F7" s="9">
        <v>10455</v>
      </c>
      <c r="G7" s="6" t="s">
        <v>8</v>
      </c>
      <c r="H7" s="9">
        <v>10455</v>
      </c>
      <c r="I7" s="9">
        <v>4600</v>
      </c>
    </row>
    <row r="8" spans="1:9" x14ac:dyDescent="0.25">
      <c r="A8" s="12">
        <v>500053139</v>
      </c>
      <c r="B8" s="12">
        <v>47348891</v>
      </c>
      <c r="C8" s="6" t="s">
        <v>65</v>
      </c>
      <c r="D8" s="6" t="s">
        <v>13</v>
      </c>
      <c r="E8" s="12">
        <v>500052601</v>
      </c>
      <c r="F8" s="9">
        <v>10455</v>
      </c>
      <c r="G8" s="6" t="s">
        <v>8</v>
      </c>
      <c r="H8" s="9">
        <v>10455</v>
      </c>
      <c r="I8" s="9">
        <v>4600</v>
      </c>
    </row>
    <row r="9" spans="1:9" x14ac:dyDescent="0.25">
      <c r="A9" s="12">
        <v>500053140</v>
      </c>
      <c r="B9" s="12">
        <v>47348892</v>
      </c>
      <c r="C9" s="6" t="s">
        <v>65</v>
      </c>
      <c r="D9" s="6" t="s">
        <v>13</v>
      </c>
      <c r="E9" s="12">
        <v>500052601</v>
      </c>
      <c r="F9" s="9">
        <v>10455</v>
      </c>
      <c r="G9" s="6" t="s">
        <v>8</v>
      </c>
      <c r="H9" s="9">
        <v>10455</v>
      </c>
      <c r="I9" s="9">
        <v>4600</v>
      </c>
    </row>
    <row r="10" spans="1:9" x14ac:dyDescent="0.25">
      <c r="A10" s="12">
        <v>500053141</v>
      </c>
      <c r="B10" s="12">
        <v>47348893</v>
      </c>
      <c r="C10" s="6" t="s">
        <v>65</v>
      </c>
      <c r="D10" s="6" t="s">
        <v>13</v>
      </c>
      <c r="E10" s="12">
        <v>500052601</v>
      </c>
      <c r="F10" s="9">
        <v>10455</v>
      </c>
      <c r="G10" s="6" t="s">
        <v>8</v>
      </c>
      <c r="H10" s="9">
        <v>10455</v>
      </c>
      <c r="I10" s="9">
        <v>4600</v>
      </c>
    </row>
    <row r="11" spans="1:9" x14ac:dyDescent="0.25">
      <c r="A11" s="12">
        <v>500053142</v>
      </c>
      <c r="B11" s="12">
        <v>47348894</v>
      </c>
      <c r="C11" s="6" t="s">
        <v>65</v>
      </c>
      <c r="D11" s="6" t="s">
        <v>13</v>
      </c>
      <c r="E11" s="12">
        <v>500052601</v>
      </c>
      <c r="F11" s="9">
        <v>10455</v>
      </c>
      <c r="G11" s="6" t="s">
        <v>8</v>
      </c>
      <c r="H11" s="9">
        <v>10455</v>
      </c>
      <c r="I11" s="9">
        <v>4600</v>
      </c>
    </row>
    <row r="12" spans="1:9" x14ac:dyDescent="0.25">
      <c r="A12" s="12">
        <v>500053143</v>
      </c>
      <c r="B12" s="12">
        <v>47348895</v>
      </c>
      <c r="C12" s="6" t="s">
        <v>65</v>
      </c>
      <c r="D12" s="6" t="s">
        <v>13</v>
      </c>
      <c r="E12" s="12">
        <v>500052601</v>
      </c>
      <c r="F12" s="9">
        <v>10455</v>
      </c>
      <c r="G12" s="6" t="s">
        <v>8</v>
      </c>
      <c r="H12" s="9">
        <v>10455</v>
      </c>
      <c r="I12" s="9">
        <v>4600</v>
      </c>
    </row>
    <row r="13" spans="1:9" x14ac:dyDescent="0.25">
      <c r="A13" s="12">
        <v>500053144</v>
      </c>
      <c r="B13" s="12">
        <v>47348896</v>
      </c>
      <c r="C13" s="6" t="s">
        <v>65</v>
      </c>
      <c r="D13" s="6" t="s">
        <v>13</v>
      </c>
      <c r="E13" s="12">
        <v>500052601</v>
      </c>
      <c r="F13" s="9">
        <v>10455</v>
      </c>
      <c r="G13" s="6" t="s">
        <v>8</v>
      </c>
      <c r="H13" s="9">
        <v>10455</v>
      </c>
      <c r="I13" s="9">
        <v>4600</v>
      </c>
    </row>
    <row r="14" spans="1:9" x14ac:dyDescent="0.25">
      <c r="A14" s="12">
        <v>500053145</v>
      </c>
      <c r="B14" s="12">
        <v>47348897</v>
      </c>
      <c r="C14" s="6" t="s">
        <v>65</v>
      </c>
      <c r="D14" s="6" t="s">
        <v>13</v>
      </c>
      <c r="E14" s="12">
        <v>500052601</v>
      </c>
      <c r="F14" s="9">
        <v>10455</v>
      </c>
      <c r="G14" s="6" t="s">
        <v>8</v>
      </c>
      <c r="H14" s="9">
        <v>10455</v>
      </c>
      <c r="I14" s="9">
        <v>4600</v>
      </c>
    </row>
    <row r="15" spans="1:9" x14ac:dyDescent="0.25">
      <c r="A15" s="12">
        <v>500053146</v>
      </c>
      <c r="B15" s="12">
        <v>47348898</v>
      </c>
      <c r="C15" s="6" t="s">
        <v>65</v>
      </c>
      <c r="D15" s="6" t="s">
        <v>13</v>
      </c>
      <c r="E15" s="12">
        <v>500052601</v>
      </c>
      <c r="F15" s="9">
        <v>10455</v>
      </c>
      <c r="G15" s="6" t="s">
        <v>8</v>
      </c>
      <c r="H15" s="9">
        <v>10455</v>
      </c>
      <c r="I15" s="9">
        <v>4600</v>
      </c>
    </row>
    <row r="16" spans="1:9" x14ac:dyDescent="0.25">
      <c r="A16" s="12">
        <v>500053147</v>
      </c>
      <c r="B16" s="12">
        <v>47348899</v>
      </c>
      <c r="C16" s="6" t="s">
        <v>65</v>
      </c>
      <c r="D16" s="6" t="s">
        <v>13</v>
      </c>
      <c r="E16" s="12">
        <v>500052601</v>
      </c>
      <c r="F16" s="9">
        <v>10455</v>
      </c>
      <c r="G16" s="6" t="s">
        <v>8</v>
      </c>
      <c r="H16" s="9">
        <v>10455</v>
      </c>
      <c r="I16" s="9">
        <v>4600</v>
      </c>
    </row>
    <row r="17" spans="1:9" x14ac:dyDescent="0.25">
      <c r="A17" s="12">
        <v>500053148</v>
      </c>
      <c r="B17" s="12">
        <v>47348900</v>
      </c>
      <c r="C17" s="6" t="s">
        <v>65</v>
      </c>
      <c r="D17" s="6" t="s">
        <v>13</v>
      </c>
      <c r="E17" s="12">
        <v>500052601</v>
      </c>
      <c r="F17" s="9">
        <v>10455</v>
      </c>
      <c r="G17" s="6" t="s">
        <v>8</v>
      </c>
      <c r="H17" s="9">
        <v>10455</v>
      </c>
      <c r="I17" s="9">
        <v>4600</v>
      </c>
    </row>
    <row r="18" spans="1:9" x14ac:dyDescent="0.25">
      <c r="A18" s="12">
        <v>500053149</v>
      </c>
      <c r="B18" s="12">
        <v>47348901</v>
      </c>
      <c r="C18" s="6" t="s">
        <v>65</v>
      </c>
      <c r="D18" s="6" t="s">
        <v>13</v>
      </c>
      <c r="E18" s="12">
        <v>500052601</v>
      </c>
      <c r="F18" s="9">
        <v>10455</v>
      </c>
      <c r="G18" s="6" t="s">
        <v>8</v>
      </c>
      <c r="H18" s="9">
        <v>10455</v>
      </c>
      <c r="I18" s="9">
        <v>4600</v>
      </c>
    </row>
    <row r="19" spans="1:9" x14ac:dyDescent="0.25">
      <c r="A19" s="12">
        <v>500053150</v>
      </c>
      <c r="B19" s="12">
        <v>47348902</v>
      </c>
      <c r="C19" s="6" t="s">
        <v>65</v>
      </c>
      <c r="D19" s="6" t="s">
        <v>13</v>
      </c>
      <c r="E19" s="12">
        <v>500052601</v>
      </c>
      <c r="F19" s="9">
        <v>10455</v>
      </c>
      <c r="G19" s="6" t="s">
        <v>8</v>
      </c>
      <c r="H19" s="9">
        <v>10455</v>
      </c>
      <c r="I19" s="9">
        <v>4600</v>
      </c>
    </row>
    <row r="20" spans="1:9" x14ac:dyDescent="0.25">
      <c r="A20" s="12">
        <v>500053151</v>
      </c>
      <c r="B20" s="12">
        <v>47348903</v>
      </c>
      <c r="C20" s="6" t="s">
        <v>65</v>
      </c>
      <c r="D20" s="6" t="s">
        <v>13</v>
      </c>
      <c r="E20" s="12">
        <v>500052601</v>
      </c>
      <c r="F20" s="9">
        <v>10455</v>
      </c>
      <c r="G20" s="6" t="s">
        <v>8</v>
      </c>
      <c r="H20" s="9">
        <v>10455</v>
      </c>
      <c r="I20" s="9">
        <v>4600</v>
      </c>
    </row>
    <row r="21" spans="1:9" x14ac:dyDescent="0.25">
      <c r="A21" s="12">
        <v>500053152</v>
      </c>
      <c r="B21" s="12">
        <v>47348904</v>
      </c>
      <c r="C21" s="6" t="s">
        <v>65</v>
      </c>
      <c r="D21" s="6" t="s">
        <v>13</v>
      </c>
      <c r="E21" s="12">
        <v>500052601</v>
      </c>
      <c r="F21" s="9">
        <v>10455</v>
      </c>
      <c r="G21" s="6" t="s">
        <v>8</v>
      </c>
      <c r="H21" s="9">
        <v>10455</v>
      </c>
      <c r="I21" s="9">
        <v>4600</v>
      </c>
    </row>
    <row r="22" spans="1:9" x14ac:dyDescent="0.25">
      <c r="A22" s="12">
        <v>500053153</v>
      </c>
      <c r="B22" s="12">
        <v>47348905</v>
      </c>
      <c r="C22" s="6" t="s">
        <v>65</v>
      </c>
      <c r="D22" s="6" t="s">
        <v>13</v>
      </c>
      <c r="E22" s="12">
        <v>500052601</v>
      </c>
      <c r="F22" s="9">
        <v>10455</v>
      </c>
      <c r="G22" s="6" t="s">
        <v>8</v>
      </c>
      <c r="H22" s="9">
        <v>10455</v>
      </c>
      <c r="I22" s="9">
        <v>4600</v>
      </c>
    </row>
    <row r="23" spans="1:9" x14ac:dyDescent="0.25">
      <c r="A23" s="12">
        <v>500053154</v>
      </c>
      <c r="B23" s="12">
        <v>47348906</v>
      </c>
      <c r="C23" s="6" t="s">
        <v>65</v>
      </c>
      <c r="D23" s="6" t="s">
        <v>13</v>
      </c>
      <c r="E23" s="12">
        <v>500052601</v>
      </c>
      <c r="F23" s="9">
        <v>10455</v>
      </c>
      <c r="G23" s="6" t="s">
        <v>8</v>
      </c>
      <c r="H23" s="9">
        <v>10455</v>
      </c>
      <c r="I23" s="9">
        <v>4600</v>
      </c>
    </row>
    <row r="24" spans="1:9" x14ac:dyDescent="0.25">
      <c r="A24" s="12">
        <v>500053155</v>
      </c>
      <c r="B24" s="12">
        <v>47348907</v>
      </c>
      <c r="C24" s="6" t="s">
        <v>65</v>
      </c>
      <c r="D24" s="6" t="s">
        <v>13</v>
      </c>
      <c r="E24" s="12">
        <v>500052601</v>
      </c>
      <c r="F24" s="9">
        <v>10455</v>
      </c>
      <c r="G24" s="6" t="s">
        <v>8</v>
      </c>
      <c r="H24" s="9">
        <v>10455</v>
      </c>
      <c r="I24" s="9">
        <v>4600</v>
      </c>
    </row>
    <row r="25" spans="1:9" x14ac:dyDescent="0.25">
      <c r="A25" s="12">
        <v>500053156</v>
      </c>
      <c r="B25" s="12">
        <v>47348908</v>
      </c>
      <c r="C25" s="6" t="s">
        <v>65</v>
      </c>
      <c r="D25" s="6" t="s">
        <v>13</v>
      </c>
      <c r="E25" s="12">
        <v>500052601</v>
      </c>
      <c r="F25" s="9">
        <v>10455</v>
      </c>
      <c r="G25" s="6" t="s">
        <v>8</v>
      </c>
      <c r="H25" s="9">
        <v>10455</v>
      </c>
      <c r="I25" s="9">
        <v>4600</v>
      </c>
    </row>
    <row r="26" spans="1:9" x14ac:dyDescent="0.25">
      <c r="A26" s="12">
        <v>500053157</v>
      </c>
      <c r="B26" s="12">
        <v>47348909</v>
      </c>
      <c r="C26" s="6" t="s">
        <v>65</v>
      </c>
      <c r="D26" s="6" t="s">
        <v>13</v>
      </c>
      <c r="E26" s="12">
        <v>500052601</v>
      </c>
      <c r="F26" s="9">
        <v>10455</v>
      </c>
      <c r="G26" s="6" t="s">
        <v>8</v>
      </c>
      <c r="H26" s="9">
        <v>10455</v>
      </c>
      <c r="I26" s="9">
        <v>4600</v>
      </c>
    </row>
    <row r="27" spans="1:9" x14ac:dyDescent="0.25">
      <c r="A27" s="12">
        <v>500053158</v>
      </c>
      <c r="B27" s="12">
        <v>47348910</v>
      </c>
      <c r="C27" s="6" t="s">
        <v>65</v>
      </c>
      <c r="D27" s="6" t="s">
        <v>13</v>
      </c>
      <c r="E27" s="12">
        <v>500052601</v>
      </c>
      <c r="F27" s="9">
        <v>10455</v>
      </c>
      <c r="G27" s="6" t="s">
        <v>8</v>
      </c>
      <c r="H27" s="9">
        <v>10455</v>
      </c>
      <c r="I27" s="9">
        <v>4600</v>
      </c>
    </row>
    <row r="28" spans="1:9" x14ac:dyDescent="0.25">
      <c r="A28" s="12">
        <v>500098585</v>
      </c>
      <c r="B28" s="12">
        <v>134703526</v>
      </c>
      <c r="C28" s="6" t="s">
        <v>180</v>
      </c>
      <c r="D28" s="6" t="s">
        <v>179</v>
      </c>
      <c r="E28" s="12">
        <v>500052601</v>
      </c>
      <c r="F28" s="9">
        <v>34700</v>
      </c>
      <c r="G28" s="6" t="s">
        <v>8</v>
      </c>
      <c r="H28" s="9">
        <v>3538</v>
      </c>
      <c r="I28" s="9">
        <v>4600</v>
      </c>
    </row>
    <row r="29" spans="1:9" x14ac:dyDescent="0.25">
      <c r="A29" s="12">
        <v>500098587</v>
      </c>
      <c r="B29" s="12">
        <v>134703528</v>
      </c>
      <c r="C29" s="6" t="s">
        <v>94</v>
      </c>
      <c r="D29" s="6" t="s">
        <v>199</v>
      </c>
      <c r="E29" s="12">
        <v>500052601</v>
      </c>
      <c r="F29" s="9">
        <v>34700</v>
      </c>
      <c r="G29" s="6" t="s">
        <v>8</v>
      </c>
      <c r="H29" s="9">
        <v>1827</v>
      </c>
      <c r="I29" s="9">
        <v>4600</v>
      </c>
    </row>
    <row r="30" spans="1:9" x14ac:dyDescent="0.25">
      <c r="A30" s="12">
        <v>500098588</v>
      </c>
      <c r="B30" s="12">
        <v>134703529</v>
      </c>
      <c r="C30" s="6" t="s">
        <v>96</v>
      </c>
      <c r="D30" s="6" t="s">
        <v>95</v>
      </c>
      <c r="E30" s="12">
        <v>500052601</v>
      </c>
      <c r="F30" s="9">
        <v>34700</v>
      </c>
      <c r="G30" s="6" t="s">
        <v>8</v>
      </c>
      <c r="H30" s="9">
        <v>9750</v>
      </c>
      <c r="I30" s="9">
        <v>4600</v>
      </c>
    </row>
    <row r="31" spans="1:9" x14ac:dyDescent="0.25">
      <c r="A31" s="12">
        <v>500098589</v>
      </c>
      <c r="B31" s="12">
        <v>134703540</v>
      </c>
      <c r="C31" s="6" t="s">
        <v>174</v>
      </c>
      <c r="D31" s="6" t="s">
        <v>200</v>
      </c>
      <c r="E31" s="12">
        <v>500052601</v>
      </c>
      <c r="F31" s="9">
        <v>34700</v>
      </c>
      <c r="G31" s="6" t="s">
        <v>8</v>
      </c>
      <c r="H31" s="9">
        <v>4350</v>
      </c>
      <c r="I31" s="9">
        <v>4600</v>
      </c>
    </row>
    <row r="32" spans="1:9" x14ac:dyDescent="0.25">
      <c r="A32" s="12">
        <v>500098590</v>
      </c>
      <c r="B32" s="12">
        <v>134703541</v>
      </c>
      <c r="C32" s="6" t="s">
        <v>176</v>
      </c>
      <c r="D32" s="6" t="s">
        <v>175</v>
      </c>
      <c r="E32" s="12">
        <v>500052601</v>
      </c>
      <c r="F32" s="9">
        <v>34700</v>
      </c>
      <c r="G32" s="6" t="s">
        <v>8</v>
      </c>
      <c r="H32" s="9">
        <v>12985</v>
      </c>
      <c r="I32" s="9">
        <v>4600</v>
      </c>
    </row>
    <row r="33" spans="1:9" x14ac:dyDescent="0.25">
      <c r="A33" s="12">
        <v>500098592</v>
      </c>
      <c r="B33" s="12">
        <v>134703543</v>
      </c>
      <c r="C33" s="6" t="s">
        <v>178</v>
      </c>
      <c r="D33" s="6" t="s">
        <v>201</v>
      </c>
      <c r="E33" s="12">
        <v>500052601</v>
      </c>
      <c r="F33" s="9">
        <v>34700</v>
      </c>
      <c r="G33" s="6" t="s">
        <v>8</v>
      </c>
      <c r="H33" s="9">
        <v>4350</v>
      </c>
      <c r="I33" s="9">
        <v>4600</v>
      </c>
    </row>
    <row r="34" spans="1:9" x14ac:dyDescent="0.25">
      <c r="A34" s="12">
        <v>500098593</v>
      </c>
      <c r="B34" s="12">
        <v>134703544</v>
      </c>
      <c r="C34" s="6" t="s">
        <v>166</v>
      </c>
      <c r="D34" s="6" t="s">
        <v>165</v>
      </c>
      <c r="E34" s="12">
        <v>500052601</v>
      </c>
      <c r="F34" s="9">
        <v>34700</v>
      </c>
      <c r="G34" s="6" t="s">
        <v>8</v>
      </c>
      <c r="H34" s="9">
        <v>3922</v>
      </c>
      <c r="I34" s="9">
        <v>4600</v>
      </c>
    </row>
    <row r="35" spans="1:9" x14ac:dyDescent="0.25">
      <c r="A35" s="12">
        <v>500098594</v>
      </c>
      <c r="B35" s="12">
        <v>134703545</v>
      </c>
      <c r="C35" s="6" t="s">
        <v>81</v>
      </c>
      <c r="D35" s="6" t="s">
        <v>202</v>
      </c>
      <c r="E35" s="12">
        <v>500052601</v>
      </c>
      <c r="F35" s="9">
        <v>34700</v>
      </c>
      <c r="G35" s="6" t="s">
        <v>8</v>
      </c>
      <c r="H35" s="9">
        <v>11737</v>
      </c>
      <c r="I35" s="9">
        <v>4600</v>
      </c>
    </row>
    <row r="36" spans="1:9" x14ac:dyDescent="0.25">
      <c r="A36" s="12">
        <v>500098598</v>
      </c>
      <c r="B36" s="12">
        <v>134703549</v>
      </c>
      <c r="C36" s="6" t="s">
        <v>67</v>
      </c>
      <c r="D36" s="6" t="s">
        <v>203</v>
      </c>
      <c r="E36" s="12">
        <v>500052601</v>
      </c>
      <c r="F36" s="9">
        <v>34700</v>
      </c>
      <c r="G36" s="6" t="s">
        <v>8</v>
      </c>
      <c r="H36" s="9">
        <v>24262</v>
      </c>
      <c r="I36" s="9">
        <v>4600</v>
      </c>
    </row>
    <row r="37" spans="1:9" x14ac:dyDescent="0.25">
      <c r="A37" s="12">
        <v>500098599</v>
      </c>
      <c r="B37" s="12">
        <v>134703550</v>
      </c>
      <c r="C37" s="6" t="s">
        <v>86</v>
      </c>
      <c r="D37" s="6" t="s">
        <v>204</v>
      </c>
      <c r="E37" s="12">
        <v>500052601</v>
      </c>
      <c r="F37" s="9">
        <v>34700</v>
      </c>
      <c r="G37" s="6" t="s">
        <v>8</v>
      </c>
      <c r="H37" s="9">
        <v>9750</v>
      </c>
      <c r="I37" s="9">
        <v>4600</v>
      </c>
    </row>
    <row r="38" spans="1:9" x14ac:dyDescent="0.25">
      <c r="A38" s="12">
        <v>500098600</v>
      </c>
      <c r="B38" s="12">
        <v>134703551</v>
      </c>
      <c r="C38" s="6" t="s">
        <v>72</v>
      </c>
      <c r="D38" s="6" t="s">
        <v>205</v>
      </c>
      <c r="E38" s="12">
        <v>500052601</v>
      </c>
      <c r="F38" s="9">
        <v>34700</v>
      </c>
      <c r="G38" s="6" t="s">
        <v>8</v>
      </c>
      <c r="H38" s="9">
        <v>17748</v>
      </c>
      <c r="I38" s="9">
        <v>4600</v>
      </c>
    </row>
    <row r="39" spans="1:9" x14ac:dyDescent="0.25">
      <c r="A39" s="12">
        <v>500098601</v>
      </c>
      <c r="B39" s="12">
        <v>134703552</v>
      </c>
      <c r="C39" s="6" t="s">
        <v>69</v>
      </c>
      <c r="D39" s="6" t="s">
        <v>206</v>
      </c>
      <c r="E39" s="12">
        <v>500052601</v>
      </c>
      <c r="F39" s="9">
        <v>34700</v>
      </c>
      <c r="G39" s="6" t="s">
        <v>8</v>
      </c>
      <c r="H39" s="9">
        <v>10901</v>
      </c>
      <c r="I39" s="9">
        <v>4600</v>
      </c>
    </row>
    <row r="40" spans="1:9" x14ac:dyDescent="0.25">
      <c r="A40" s="12">
        <v>500098603</v>
      </c>
      <c r="B40" s="12">
        <v>134703554</v>
      </c>
      <c r="C40" s="6" t="s">
        <v>78</v>
      </c>
      <c r="D40" s="6" t="s">
        <v>207</v>
      </c>
      <c r="E40" s="12">
        <v>500052601</v>
      </c>
      <c r="F40" s="9">
        <v>34700</v>
      </c>
      <c r="G40" s="6" t="s">
        <v>8</v>
      </c>
      <c r="H40" s="9">
        <v>11235</v>
      </c>
      <c r="I40" s="9">
        <v>4600</v>
      </c>
    </row>
    <row r="41" spans="1:9" x14ac:dyDescent="0.25">
      <c r="A41" s="12">
        <v>500098604</v>
      </c>
      <c r="B41" s="12">
        <v>134703555</v>
      </c>
      <c r="C41" s="6" t="s">
        <v>88</v>
      </c>
      <c r="D41" s="6" t="s">
        <v>208</v>
      </c>
      <c r="E41" s="12">
        <v>500052601</v>
      </c>
      <c r="F41" s="9">
        <v>34700</v>
      </c>
      <c r="G41" s="6" t="s">
        <v>8</v>
      </c>
      <c r="H41" s="9">
        <v>12985</v>
      </c>
      <c r="I41" s="9">
        <v>4600</v>
      </c>
    </row>
    <row r="42" spans="1:9" x14ac:dyDescent="0.25">
      <c r="A42" s="12">
        <v>500098607</v>
      </c>
      <c r="B42" s="12">
        <v>134703558</v>
      </c>
      <c r="C42" s="6" t="s">
        <v>75</v>
      </c>
      <c r="D42" s="6" t="s">
        <v>209</v>
      </c>
      <c r="E42" s="12">
        <v>500052601</v>
      </c>
      <c r="F42" s="9">
        <v>34700</v>
      </c>
      <c r="G42" s="6" t="s">
        <v>8</v>
      </c>
      <c r="H42" s="9">
        <v>11235</v>
      </c>
      <c r="I42" s="9">
        <v>4600</v>
      </c>
    </row>
    <row r="43" spans="1:9" x14ac:dyDescent="0.25">
      <c r="A43" s="12">
        <v>500098608</v>
      </c>
      <c r="B43" s="12">
        <v>134703559</v>
      </c>
      <c r="C43" s="6" t="s">
        <v>160</v>
      </c>
      <c r="D43" s="6" t="s">
        <v>210</v>
      </c>
      <c r="E43" s="12">
        <v>500052601</v>
      </c>
      <c r="F43" s="9">
        <v>34700</v>
      </c>
      <c r="G43" s="6" t="s">
        <v>8</v>
      </c>
      <c r="H43" s="9">
        <v>2272</v>
      </c>
      <c r="I43" s="9">
        <v>4600</v>
      </c>
    </row>
    <row r="44" spans="1:9" x14ac:dyDescent="0.25">
      <c r="A44" s="12">
        <v>500098609</v>
      </c>
      <c r="B44" s="12">
        <v>134703560</v>
      </c>
      <c r="C44" s="6" t="s">
        <v>193</v>
      </c>
      <c r="D44" s="6" t="s">
        <v>192</v>
      </c>
      <c r="E44" s="12">
        <v>500052601</v>
      </c>
      <c r="F44" s="9">
        <v>34700</v>
      </c>
      <c r="G44" s="6" t="s">
        <v>8</v>
      </c>
      <c r="H44" s="9">
        <v>9750</v>
      </c>
      <c r="I44" s="9">
        <v>4600</v>
      </c>
    </row>
    <row r="45" spans="1:9" x14ac:dyDescent="0.25">
      <c r="A45" s="12">
        <v>500098610</v>
      </c>
      <c r="B45" s="12">
        <v>134703561</v>
      </c>
      <c r="C45" s="6" t="s">
        <v>164</v>
      </c>
      <c r="D45" s="6" t="s">
        <v>163</v>
      </c>
      <c r="E45" s="12">
        <v>500052601</v>
      </c>
      <c r="F45" s="9">
        <v>34700</v>
      </c>
      <c r="G45" s="6" t="s">
        <v>8</v>
      </c>
      <c r="H45" s="9">
        <v>3922</v>
      </c>
      <c r="I45" s="9">
        <v>4600</v>
      </c>
    </row>
    <row r="46" spans="1:9" x14ac:dyDescent="0.25">
      <c r="A46" s="12">
        <v>500098611</v>
      </c>
      <c r="B46" s="12">
        <v>134703562</v>
      </c>
      <c r="C46" s="6" t="s">
        <v>162</v>
      </c>
      <c r="D46" s="6" t="s">
        <v>211</v>
      </c>
      <c r="E46" s="12">
        <v>500052601</v>
      </c>
      <c r="F46" s="9">
        <v>34700</v>
      </c>
      <c r="G46" s="6" t="s">
        <v>8</v>
      </c>
      <c r="H46" s="9">
        <v>9750</v>
      </c>
      <c r="I46" s="9">
        <v>4600</v>
      </c>
    </row>
    <row r="47" spans="1:9" x14ac:dyDescent="0.25">
      <c r="A47" s="12">
        <v>500098612</v>
      </c>
      <c r="B47" s="12">
        <v>134703563</v>
      </c>
      <c r="C47" s="6" t="s">
        <v>150</v>
      </c>
      <c r="D47" s="6" t="s">
        <v>149</v>
      </c>
      <c r="E47" s="12">
        <v>500052601</v>
      </c>
      <c r="F47" s="9">
        <v>34700</v>
      </c>
      <c r="G47" s="6" t="s">
        <v>8</v>
      </c>
      <c r="H47" s="9">
        <v>16702</v>
      </c>
      <c r="I47" s="9">
        <v>4600</v>
      </c>
    </row>
    <row r="48" spans="1:9" x14ac:dyDescent="0.25">
      <c r="A48" s="12">
        <v>500098614</v>
      </c>
      <c r="B48" s="12">
        <v>134703565</v>
      </c>
      <c r="C48" s="6" t="s">
        <v>148</v>
      </c>
      <c r="D48" s="6" t="s">
        <v>212</v>
      </c>
      <c r="E48" s="12">
        <v>500052601</v>
      </c>
      <c r="F48" s="9">
        <v>34700</v>
      </c>
      <c r="G48" s="6" t="s">
        <v>8</v>
      </c>
      <c r="H48" s="9">
        <v>20360</v>
      </c>
      <c r="I48" s="9">
        <v>4600</v>
      </c>
    </row>
    <row r="49" spans="1:9" x14ac:dyDescent="0.25">
      <c r="A49" s="12">
        <v>500098615</v>
      </c>
      <c r="B49" s="12">
        <v>134703566</v>
      </c>
      <c r="C49" s="6" t="s">
        <v>146</v>
      </c>
      <c r="D49" s="6" t="s">
        <v>213</v>
      </c>
      <c r="E49" s="12">
        <v>500052601</v>
      </c>
      <c r="F49" s="9">
        <v>34700</v>
      </c>
      <c r="G49" s="6" t="s">
        <v>8</v>
      </c>
      <c r="H49" s="9">
        <v>20360</v>
      </c>
      <c r="I49" s="9">
        <v>4600</v>
      </c>
    </row>
    <row r="50" spans="1:9" x14ac:dyDescent="0.25">
      <c r="A50" s="12">
        <v>500098616</v>
      </c>
      <c r="B50" s="12">
        <v>134703567</v>
      </c>
      <c r="C50" s="6" t="s">
        <v>108</v>
      </c>
      <c r="D50" s="6" t="s">
        <v>214</v>
      </c>
      <c r="E50" s="12">
        <v>500052601</v>
      </c>
      <c r="F50" s="9">
        <v>34700</v>
      </c>
      <c r="G50" s="6" t="s">
        <v>8</v>
      </c>
      <c r="H50" s="9">
        <v>10901</v>
      </c>
      <c r="I50" s="9">
        <v>4600</v>
      </c>
    </row>
    <row r="51" spans="1:9" x14ac:dyDescent="0.25">
      <c r="A51" s="12">
        <v>500098617</v>
      </c>
      <c r="B51" s="12">
        <v>134703568</v>
      </c>
      <c r="C51" s="6" t="s">
        <v>110</v>
      </c>
      <c r="D51" s="6" t="s">
        <v>215</v>
      </c>
      <c r="E51" s="12">
        <v>500052601</v>
      </c>
      <c r="F51" s="9">
        <v>34700</v>
      </c>
      <c r="G51" s="6" t="s">
        <v>8</v>
      </c>
      <c r="H51" s="9">
        <v>11235</v>
      </c>
      <c r="I51" s="9">
        <v>4600</v>
      </c>
    </row>
    <row r="52" spans="1:9" x14ac:dyDescent="0.25">
      <c r="A52" s="12">
        <v>500098624</v>
      </c>
      <c r="B52" s="12">
        <v>134703575</v>
      </c>
      <c r="C52" s="6" t="s">
        <v>122</v>
      </c>
      <c r="D52" s="6" t="s">
        <v>216</v>
      </c>
      <c r="E52" s="12">
        <v>500052601</v>
      </c>
      <c r="F52" s="9">
        <v>34700</v>
      </c>
      <c r="G52" s="6" t="s">
        <v>8</v>
      </c>
      <c r="H52" s="9">
        <v>34700</v>
      </c>
      <c r="I52" s="9">
        <v>4600</v>
      </c>
    </row>
    <row r="53" spans="1:9" x14ac:dyDescent="0.25">
      <c r="A53" s="12">
        <v>500098625</v>
      </c>
      <c r="B53" s="12">
        <v>134703576</v>
      </c>
      <c r="C53" s="6" t="s">
        <v>120</v>
      </c>
      <c r="D53" s="6" t="s">
        <v>217</v>
      </c>
      <c r="E53" s="12">
        <v>500052601</v>
      </c>
      <c r="F53" s="9">
        <v>34700</v>
      </c>
      <c r="G53" s="6" t="s">
        <v>8</v>
      </c>
      <c r="H53" s="9">
        <v>16702</v>
      </c>
      <c r="I53" s="9">
        <v>4600</v>
      </c>
    </row>
    <row r="54" spans="1:9" x14ac:dyDescent="0.25">
      <c r="A54" s="12">
        <v>500098626</v>
      </c>
      <c r="B54" s="12">
        <v>134703577</v>
      </c>
      <c r="C54" s="6" t="s">
        <v>118</v>
      </c>
      <c r="D54" s="6" t="s">
        <v>218</v>
      </c>
      <c r="E54" s="12">
        <v>500052601</v>
      </c>
      <c r="F54" s="9">
        <v>34700</v>
      </c>
      <c r="G54" s="6" t="s">
        <v>8</v>
      </c>
      <c r="H54" s="9">
        <v>14318</v>
      </c>
      <c r="I54" s="9">
        <v>4600</v>
      </c>
    </row>
    <row r="55" spans="1:9" x14ac:dyDescent="0.25">
      <c r="A55" s="12">
        <v>500098627</v>
      </c>
      <c r="B55" s="12">
        <v>134703578</v>
      </c>
      <c r="C55" s="6" t="s">
        <v>116</v>
      </c>
      <c r="D55" s="6" t="s">
        <v>219</v>
      </c>
      <c r="E55" s="12">
        <v>500052601</v>
      </c>
      <c r="F55" s="9">
        <v>34700</v>
      </c>
      <c r="G55" s="6" t="s">
        <v>8</v>
      </c>
      <c r="H55" s="9">
        <v>1827</v>
      </c>
      <c r="I55" s="9">
        <v>4600</v>
      </c>
    </row>
    <row r="56" spans="1:9" x14ac:dyDescent="0.25">
      <c r="A56" s="12">
        <v>500098628</v>
      </c>
      <c r="B56" s="12">
        <v>134703579</v>
      </c>
      <c r="C56" s="6" t="s">
        <v>112</v>
      </c>
      <c r="D56" s="6" t="s">
        <v>220</v>
      </c>
      <c r="E56" s="12">
        <v>500052601</v>
      </c>
      <c r="F56" s="9">
        <v>34700</v>
      </c>
      <c r="G56" s="6" t="s">
        <v>8</v>
      </c>
      <c r="H56" s="9">
        <v>13854</v>
      </c>
      <c r="I56" s="9">
        <v>4600</v>
      </c>
    </row>
    <row r="57" spans="1:9" x14ac:dyDescent="0.25">
      <c r="A57" s="12">
        <v>500098630</v>
      </c>
      <c r="B57" s="12">
        <v>134703581</v>
      </c>
      <c r="C57" s="6" t="s">
        <v>114</v>
      </c>
      <c r="D57" s="6" t="s">
        <v>221</v>
      </c>
      <c r="E57" s="12">
        <v>500052601</v>
      </c>
      <c r="F57" s="9">
        <v>34700</v>
      </c>
      <c r="G57" s="6" t="s">
        <v>8</v>
      </c>
      <c r="H57" s="9">
        <v>9750</v>
      </c>
      <c r="I57" s="9">
        <v>4600</v>
      </c>
    </row>
    <row r="58" spans="1:9" x14ac:dyDescent="0.25">
      <c r="A58" s="12">
        <v>500098631</v>
      </c>
      <c r="B58" s="12">
        <v>134703582</v>
      </c>
      <c r="C58" s="6" t="s">
        <v>124</v>
      </c>
      <c r="D58" s="6" t="s">
        <v>222</v>
      </c>
      <c r="E58" s="12">
        <v>500052601</v>
      </c>
      <c r="F58" s="9">
        <v>34700</v>
      </c>
      <c r="G58" s="6" t="s">
        <v>8</v>
      </c>
      <c r="H58" s="9">
        <v>17853</v>
      </c>
      <c r="I58" s="9">
        <v>4600</v>
      </c>
    </row>
    <row r="59" spans="1:9" x14ac:dyDescent="0.25">
      <c r="A59" s="12">
        <v>500098632</v>
      </c>
      <c r="B59" s="12">
        <v>134703583</v>
      </c>
      <c r="C59" s="6" t="s">
        <v>126</v>
      </c>
      <c r="D59" s="6" t="s">
        <v>223</v>
      </c>
      <c r="E59" s="12">
        <v>500052601</v>
      </c>
      <c r="F59" s="9">
        <v>34700</v>
      </c>
      <c r="G59" s="6" t="s">
        <v>8</v>
      </c>
      <c r="H59" s="9">
        <v>11737</v>
      </c>
      <c r="I59" s="9">
        <v>4600</v>
      </c>
    </row>
    <row r="60" spans="1:9" x14ac:dyDescent="0.25">
      <c r="A60" s="12">
        <v>500098654</v>
      </c>
      <c r="B60" s="12">
        <v>134703605</v>
      </c>
      <c r="C60" s="6" t="s">
        <v>144</v>
      </c>
      <c r="D60" s="6" t="s">
        <v>143</v>
      </c>
      <c r="E60" s="12">
        <v>500052601</v>
      </c>
      <c r="F60" s="9">
        <v>34700</v>
      </c>
      <c r="G60" s="6" t="s">
        <v>8</v>
      </c>
      <c r="H60" s="9">
        <v>20360</v>
      </c>
      <c r="I60" s="9">
        <v>4600</v>
      </c>
    </row>
    <row r="61" spans="1:9" x14ac:dyDescent="0.25">
      <c r="A61" s="12">
        <v>500098655</v>
      </c>
      <c r="B61" s="12">
        <v>134703606</v>
      </c>
      <c r="C61" s="6" t="s">
        <v>130</v>
      </c>
      <c r="D61" s="6" t="s">
        <v>224</v>
      </c>
      <c r="E61" s="12">
        <v>500052601</v>
      </c>
      <c r="F61" s="9">
        <v>34700</v>
      </c>
      <c r="G61" s="6" t="s">
        <v>8</v>
      </c>
      <c r="H61" s="9">
        <v>20360</v>
      </c>
      <c r="I61" s="9">
        <v>4600</v>
      </c>
    </row>
    <row r="62" spans="1:9" x14ac:dyDescent="0.25">
      <c r="A62" s="12">
        <v>500098656</v>
      </c>
      <c r="B62" s="12">
        <v>134703607</v>
      </c>
      <c r="C62" s="6" t="s">
        <v>132</v>
      </c>
      <c r="D62" s="6" t="s">
        <v>225</v>
      </c>
      <c r="E62" s="12">
        <v>500052601</v>
      </c>
      <c r="F62" s="9">
        <v>34700</v>
      </c>
      <c r="G62" s="6" t="s">
        <v>8</v>
      </c>
      <c r="H62" s="9">
        <v>20360</v>
      </c>
      <c r="I62" s="9">
        <v>4600</v>
      </c>
    </row>
    <row r="63" spans="1:9" x14ac:dyDescent="0.25">
      <c r="A63" s="12">
        <v>500098657</v>
      </c>
      <c r="B63" s="12">
        <v>134703608</v>
      </c>
      <c r="C63" s="6" t="s">
        <v>138</v>
      </c>
      <c r="D63" s="6" t="s">
        <v>226</v>
      </c>
      <c r="E63" s="12">
        <v>500052601</v>
      </c>
      <c r="F63" s="9">
        <v>34700</v>
      </c>
      <c r="G63" s="6" t="s">
        <v>8</v>
      </c>
      <c r="H63" s="9">
        <v>2272</v>
      </c>
      <c r="I63" s="9">
        <v>4600</v>
      </c>
    </row>
    <row r="64" spans="1:9" x14ac:dyDescent="0.25">
      <c r="A64" s="12">
        <v>500098658</v>
      </c>
      <c r="B64" s="12">
        <v>134703609</v>
      </c>
      <c r="C64" s="6" t="s">
        <v>140</v>
      </c>
      <c r="D64" s="6" t="s">
        <v>227</v>
      </c>
      <c r="E64" s="12">
        <v>500052601</v>
      </c>
      <c r="F64" s="9">
        <v>34700</v>
      </c>
      <c r="G64" s="6" t="s">
        <v>8</v>
      </c>
      <c r="H64" s="9">
        <v>12985</v>
      </c>
      <c r="I64" s="9">
        <v>4600</v>
      </c>
    </row>
    <row r="65" spans="1:9" x14ac:dyDescent="0.25">
      <c r="A65" s="12">
        <v>500098659</v>
      </c>
      <c r="B65" s="12">
        <v>134703610</v>
      </c>
      <c r="C65" s="6" t="s">
        <v>134</v>
      </c>
      <c r="D65" s="6" t="s">
        <v>228</v>
      </c>
      <c r="E65" s="12">
        <v>500052601</v>
      </c>
      <c r="F65" s="9">
        <v>34700</v>
      </c>
      <c r="G65" s="6" t="s">
        <v>8</v>
      </c>
      <c r="H65" s="9">
        <v>16702</v>
      </c>
      <c r="I65" s="9">
        <v>4600</v>
      </c>
    </row>
    <row r="66" spans="1:9" x14ac:dyDescent="0.25">
      <c r="A66" s="12">
        <v>500098660</v>
      </c>
      <c r="B66" s="12">
        <v>134703611</v>
      </c>
      <c r="C66" s="6" t="s">
        <v>136</v>
      </c>
      <c r="D66" s="6" t="s">
        <v>229</v>
      </c>
      <c r="E66" s="12">
        <v>500052601</v>
      </c>
      <c r="F66" s="9">
        <v>34700</v>
      </c>
      <c r="G66" s="6" t="s">
        <v>8</v>
      </c>
      <c r="H66" s="9">
        <v>16702</v>
      </c>
      <c r="I66" s="9">
        <v>4600</v>
      </c>
    </row>
    <row r="67" spans="1:9" x14ac:dyDescent="0.25">
      <c r="A67" s="12">
        <v>500098661</v>
      </c>
      <c r="B67" s="12">
        <v>134703612</v>
      </c>
      <c r="C67" s="6" t="s">
        <v>142</v>
      </c>
      <c r="D67" s="6" t="s">
        <v>141</v>
      </c>
      <c r="E67" s="12">
        <v>500052601</v>
      </c>
      <c r="F67" s="9">
        <v>34700</v>
      </c>
      <c r="G67" s="6" t="s">
        <v>8</v>
      </c>
      <c r="H67" s="9">
        <v>9750</v>
      </c>
      <c r="I67" s="9">
        <v>4600</v>
      </c>
    </row>
    <row r="68" spans="1:9" x14ac:dyDescent="0.25">
      <c r="A68" s="12">
        <v>500098663</v>
      </c>
      <c r="B68" s="12">
        <v>134703614</v>
      </c>
      <c r="C68" s="6" t="s">
        <v>128</v>
      </c>
      <c r="D68" s="6" t="s">
        <v>230</v>
      </c>
      <c r="E68" s="12">
        <v>500052601</v>
      </c>
      <c r="F68" s="9">
        <v>34700</v>
      </c>
      <c r="G68" s="6" t="s">
        <v>8</v>
      </c>
      <c r="H68" s="9">
        <v>12985</v>
      </c>
      <c r="I68" s="9">
        <v>4600</v>
      </c>
    </row>
    <row r="69" spans="1:9" x14ac:dyDescent="0.25">
      <c r="A69" s="12">
        <v>500098665</v>
      </c>
      <c r="B69" s="12">
        <v>134703616</v>
      </c>
      <c r="C69" s="6" t="s">
        <v>106</v>
      </c>
      <c r="D69" s="6" t="s">
        <v>231</v>
      </c>
      <c r="E69" s="12">
        <v>500052601</v>
      </c>
      <c r="F69" s="9">
        <v>34700</v>
      </c>
      <c r="G69" s="6" t="s">
        <v>8</v>
      </c>
      <c r="H69" s="9">
        <v>9750</v>
      </c>
      <c r="I69" s="9">
        <v>4600</v>
      </c>
    </row>
    <row r="70" spans="1:9" x14ac:dyDescent="0.25">
      <c r="A70" s="12">
        <v>500098666</v>
      </c>
      <c r="B70" s="12">
        <v>134703617</v>
      </c>
      <c r="C70" s="6" t="s">
        <v>102</v>
      </c>
      <c r="D70" s="6" t="s">
        <v>232</v>
      </c>
      <c r="E70" s="12">
        <v>500052601</v>
      </c>
      <c r="F70" s="9">
        <v>34700</v>
      </c>
      <c r="G70" s="6" t="s">
        <v>8</v>
      </c>
      <c r="H70" s="9">
        <v>3922</v>
      </c>
      <c r="I70" s="9">
        <v>4600</v>
      </c>
    </row>
    <row r="71" spans="1:9" x14ac:dyDescent="0.25">
      <c r="A71" s="12">
        <v>500098667</v>
      </c>
      <c r="B71" s="12">
        <v>134703618</v>
      </c>
      <c r="C71" s="6" t="s">
        <v>104</v>
      </c>
      <c r="D71" s="6" t="s">
        <v>233</v>
      </c>
      <c r="E71" s="12">
        <v>500052601</v>
      </c>
      <c r="F71" s="9">
        <v>34700</v>
      </c>
      <c r="G71" s="6" t="s">
        <v>8</v>
      </c>
      <c r="H71" s="9">
        <v>3922</v>
      </c>
      <c r="I71" s="9">
        <v>4600</v>
      </c>
    </row>
    <row r="72" spans="1:9" x14ac:dyDescent="0.25">
      <c r="A72" s="12">
        <v>500098668</v>
      </c>
      <c r="B72" s="12">
        <v>134703619</v>
      </c>
      <c r="C72" s="6" t="s">
        <v>98</v>
      </c>
      <c r="D72" s="6" t="s">
        <v>234</v>
      </c>
      <c r="E72" s="12">
        <v>500052601</v>
      </c>
      <c r="F72" s="9">
        <v>34700</v>
      </c>
      <c r="G72" s="6" t="s">
        <v>8</v>
      </c>
      <c r="H72" s="9">
        <v>20360</v>
      </c>
      <c r="I72" s="9">
        <v>4600</v>
      </c>
    </row>
    <row r="73" spans="1:9" x14ac:dyDescent="0.25">
      <c r="A73" s="12">
        <v>500098669</v>
      </c>
      <c r="B73" s="12">
        <v>134703620</v>
      </c>
      <c r="C73" s="6" t="s">
        <v>100</v>
      </c>
      <c r="D73" s="6" t="s">
        <v>99</v>
      </c>
      <c r="E73" s="12">
        <v>500052601</v>
      </c>
      <c r="F73" s="9">
        <v>34700</v>
      </c>
      <c r="G73" s="6" t="s">
        <v>8</v>
      </c>
      <c r="H73" s="9">
        <v>17748</v>
      </c>
      <c r="I73" s="9">
        <v>4600</v>
      </c>
    </row>
    <row r="74" spans="1:9" x14ac:dyDescent="0.25">
      <c r="A74" s="12">
        <v>500098671</v>
      </c>
      <c r="B74" s="12">
        <v>134703622</v>
      </c>
      <c r="C74" s="6" t="s">
        <v>197</v>
      </c>
      <c r="D74" s="6" t="s">
        <v>196</v>
      </c>
      <c r="E74" s="12">
        <v>500052601</v>
      </c>
      <c r="F74" s="9">
        <v>34700</v>
      </c>
      <c r="G74" s="6" t="s">
        <v>8</v>
      </c>
      <c r="H74" s="9">
        <v>9750</v>
      </c>
      <c r="I74" s="9">
        <v>4600</v>
      </c>
    </row>
    <row r="75" spans="1:9" x14ac:dyDescent="0.25">
      <c r="A75" s="12">
        <v>500098672</v>
      </c>
      <c r="B75" s="12">
        <v>134703623</v>
      </c>
      <c r="C75" s="6" t="s">
        <v>152</v>
      </c>
      <c r="D75" s="6" t="s">
        <v>235</v>
      </c>
      <c r="E75" s="12">
        <v>500052601</v>
      </c>
      <c r="F75" s="9">
        <v>34700</v>
      </c>
      <c r="G75" s="6" t="s">
        <v>8</v>
      </c>
      <c r="H75" s="9">
        <v>16702</v>
      </c>
      <c r="I75" s="9">
        <v>4600</v>
      </c>
    </row>
    <row r="76" spans="1:9" x14ac:dyDescent="0.25">
      <c r="A76" s="12">
        <v>500098673</v>
      </c>
      <c r="B76" s="12">
        <v>134703624</v>
      </c>
      <c r="C76" s="6" t="s">
        <v>188</v>
      </c>
      <c r="D76" s="6" t="s">
        <v>236</v>
      </c>
      <c r="E76" s="12">
        <v>500052601</v>
      </c>
      <c r="F76" s="9">
        <v>34700</v>
      </c>
      <c r="G76" s="6" t="s">
        <v>8</v>
      </c>
      <c r="H76" s="9">
        <v>9761</v>
      </c>
      <c r="I76" s="9">
        <v>4600</v>
      </c>
    </row>
    <row r="77" spans="1:9" x14ac:dyDescent="0.25">
      <c r="A77" s="12">
        <v>500098674</v>
      </c>
      <c r="B77" s="12">
        <v>134703625</v>
      </c>
      <c r="C77" s="6" t="s">
        <v>154</v>
      </c>
      <c r="D77" s="6" t="s">
        <v>237</v>
      </c>
      <c r="E77" s="12">
        <v>500052601</v>
      </c>
      <c r="F77" s="9">
        <v>34700</v>
      </c>
      <c r="G77" s="6" t="s">
        <v>8</v>
      </c>
      <c r="H77" s="9">
        <v>4350</v>
      </c>
      <c r="I77" s="9">
        <v>4600</v>
      </c>
    </row>
    <row r="78" spans="1:9" x14ac:dyDescent="0.25">
      <c r="A78" s="12">
        <v>500098678</v>
      </c>
      <c r="B78" s="12">
        <v>134703629</v>
      </c>
      <c r="C78" s="6" t="s">
        <v>172</v>
      </c>
      <c r="D78" s="6" t="s">
        <v>171</v>
      </c>
      <c r="E78" s="12">
        <v>500052601</v>
      </c>
      <c r="F78" s="9">
        <v>45676</v>
      </c>
      <c r="G78" s="6" t="s">
        <v>8</v>
      </c>
      <c r="H78" s="9">
        <v>2272</v>
      </c>
      <c r="I78" s="9">
        <v>4600</v>
      </c>
    </row>
    <row r="79" spans="1:9" x14ac:dyDescent="0.25">
      <c r="A79" s="12">
        <v>500098679</v>
      </c>
      <c r="B79" s="12">
        <v>134703630</v>
      </c>
      <c r="C79" s="6" t="s">
        <v>190</v>
      </c>
      <c r="D79" s="6" t="s">
        <v>238</v>
      </c>
      <c r="E79" s="12">
        <v>500052601</v>
      </c>
      <c r="F79" s="9">
        <v>34700</v>
      </c>
      <c r="G79" s="6" t="s">
        <v>8</v>
      </c>
      <c r="H79" s="9">
        <v>4350</v>
      </c>
      <c r="I79" s="9">
        <v>4600</v>
      </c>
    </row>
    <row r="80" spans="1:9" x14ac:dyDescent="0.25">
      <c r="A80" s="12">
        <v>500098680</v>
      </c>
      <c r="B80" s="12">
        <v>134703631</v>
      </c>
      <c r="C80" s="6" t="s">
        <v>191</v>
      </c>
      <c r="D80" s="6" t="s">
        <v>239</v>
      </c>
      <c r="E80" s="12">
        <v>500052601</v>
      </c>
      <c r="F80" s="9">
        <v>34700</v>
      </c>
      <c r="G80" s="6" t="s">
        <v>8</v>
      </c>
      <c r="H80" s="9">
        <v>9750</v>
      </c>
      <c r="I80" s="9">
        <v>4600</v>
      </c>
    </row>
    <row r="81" spans="1:9" x14ac:dyDescent="0.25">
      <c r="A81" s="12">
        <v>500098681</v>
      </c>
      <c r="B81" s="12">
        <v>134703632</v>
      </c>
      <c r="C81" s="6" t="s">
        <v>186</v>
      </c>
      <c r="D81" s="6" t="s">
        <v>185</v>
      </c>
      <c r="E81" s="12">
        <v>500052601</v>
      </c>
      <c r="F81" s="9">
        <v>34700</v>
      </c>
      <c r="G81" s="6" t="s">
        <v>8</v>
      </c>
      <c r="H81" s="9">
        <v>4350</v>
      </c>
      <c r="I81" s="9">
        <v>4600</v>
      </c>
    </row>
    <row r="82" spans="1:9" x14ac:dyDescent="0.25">
      <c r="A82" s="12">
        <v>500098682</v>
      </c>
      <c r="B82" s="12">
        <v>134703633</v>
      </c>
      <c r="C82" s="6" t="s">
        <v>156</v>
      </c>
      <c r="D82" s="6" t="s">
        <v>240</v>
      </c>
      <c r="E82" s="12">
        <v>500052601</v>
      </c>
      <c r="F82" s="9">
        <v>34700</v>
      </c>
      <c r="G82" s="6" t="s">
        <v>8</v>
      </c>
      <c r="H82" s="9">
        <v>7262</v>
      </c>
      <c r="I82" s="9">
        <v>4600</v>
      </c>
    </row>
    <row r="83" spans="1:9" x14ac:dyDescent="0.25">
      <c r="A83" s="12">
        <v>500098683</v>
      </c>
      <c r="B83" s="12">
        <v>134703634</v>
      </c>
      <c r="C83" s="6" t="s">
        <v>168</v>
      </c>
      <c r="D83" s="6" t="s">
        <v>167</v>
      </c>
      <c r="E83" s="12">
        <v>500052601</v>
      </c>
      <c r="F83" s="9">
        <v>34700</v>
      </c>
      <c r="G83" s="6" t="s">
        <v>8</v>
      </c>
      <c r="H83" s="9">
        <v>9750</v>
      </c>
      <c r="I83" s="9">
        <v>4600</v>
      </c>
    </row>
    <row r="84" spans="1:9" x14ac:dyDescent="0.25">
      <c r="A84" s="12">
        <v>500098684</v>
      </c>
      <c r="B84" s="12">
        <v>134703635</v>
      </c>
      <c r="C84" s="6" t="s">
        <v>170</v>
      </c>
      <c r="D84" s="6" t="s">
        <v>241</v>
      </c>
      <c r="E84" s="12">
        <v>500052601</v>
      </c>
      <c r="F84" s="9">
        <v>34700</v>
      </c>
      <c r="G84" s="6" t="s">
        <v>8</v>
      </c>
      <c r="H84" s="9">
        <v>9750</v>
      </c>
      <c r="I84" s="9">
        <v>4600</v>
      </c>
    </row>
    <row r="85" spans="1:9" x14ac:dyDescent="0.25">
      <c r="A85" s="12">
        <v>500098685</v>
      </c>
      <c r="B85" s="12">
        <v>134703636</v>
      </c>
      <c r="C85" s="6" t="s">
        <v>158</v>
      </c>
      <c r="D85" s="6" t="s">
        <v>242</v>
      </c>
      <c r="E85" s="12">
        <v>500052601</v>
      </c>
      <c r="F85" s="9">
        <v>34700</v>
      </c>
      <c r="G85" s="6" t="s">
        <v>8</v>
      </c>
      <c r="H85" s="9">
        <v>3922</v>
      </c>
      <c r="I85" s="9">
        <v>4600</v>
      </c>
    </row>
    <row r="86" spans="1:9" x14ac:dyDescent="0.25">
      <c r="A86" s="12">
        <v>500098686</v>
      </c>
      <c r="B86" s="12">
        <v>134703637</v>
      </c>
      <c r="C86" s="6" t="s">
        <v>195</v>
      </c>
      <c r="D86" s="6" t="s">
        <v>194</v>
      </c>
      <c r="E86" s="12">
        <v>500052601</v>
      </c>
      <c r="F86" s="9">
        <v>34700</v>
      </c>
      <c r="G86" s="6" t="s">
        <v>8</v>
      </c>
      <c r="H86" s="9">
        <v>4350</v>
      </c>
      <c r="I86" s="9">
        <v>4600</v>
      </c>
    </row>
    <row r="87" spans="1:9" x14ac:dyDescent="0.25">
      <c r="A87" s="12">
        <v>500098691</v>
      </c>
      <c r="B87" s="12">
        <v>134703642</v>
      </c>
      <c r="C87" s="6" t="s">
        <v>184</v>
      </c>
      <c r="D87" s="6" t="s">
        <v>183</v>
      </c>
      <c r="E87" s="12">
        <v>500052601</v>
      </c>
      <c r="F87" s="9">
        <v>34700</v>
      </c>
      <c r="G87" s="6" t="s">
        <v>8</v>
      </c>
      <c r="H87" s="9">
        <v>9761</v>
      </c>
      <c r="I87" s="9">
        <v>4600</v>
      </c>
    </row>
    <row r="88" spans="1:9" x14ac:dyDescent="0.25">
      <c r="A88">
        <v>500098696</v>
      </c>
      <c r="B88">
        <v>134703647</v>
      </c>
      <c r="C88" t="s">
        <v>182</v>
      </c>
      <c r="D88" t="s">
        <v>181</v>
      </c>
      <c r="E88">
        <v>500052601</v>
      </c>
      <c r="F88">
        <v>34700</v>
      </c>
      <c r="G88" t="s">
        <v>8</v>
      </c>
      <c r="H88">
        <v>9750</v>
      </c>
      <c r="I88">
        <v>4600</v>
      </c>
    </row>
    <row r="89" spans="1:9" x14ac:dyDescent="0.25">
      <c r="A89">
        <v>500098700</v>
      </c>
      <c r="B89">
        <v>134703651</v>
      </c>
      <c r="C89" t="s">
        <v>90</v>
      </c>
      <c r="D89" t="s">
        <v>243</v>
      </c>
      <c r="E89">
        <v>500052601</v>
      </c>
      <c r="F89">
        <v>34700</v>
      </c>
      <c r="G89" t="s">
        <v>8</v>
      </c>
      <c r="H89">
        <v>5694</v>
      </c>
      <c r="I89">
        <v>4600</v>
      </c>
    </row>
    <row r="90" spans="1:9" x14ac:dyDescent="0.25">
      <c r="A90">
        <v>500098701</v>
      </c>
      <c r="B90">
        <v>134703652</v>
      </c>
      <c r="C90" t="s">
        <v>92</v>
      </c>
      <c r="D90" t="s">
        <v>244</v>
      </c>
      <c r="E90">
        <v>500052601</v>
      </c>
      <c r="F90">
        <v>34700</v>
      </c>
      <c r="G90" t="s">
        <v>8</v>
      </c>
      <c r="H90">
        <v>11346</v>
      </c>
      <c r="I90">
        <v>4600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Strategies </vt:lpstr>
      <vt:lpstr>IK17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Jamon Powell</dc:creator>
  <cp:lastModifiedBy>Steven Gabriel</cp:lastModifiedBy>
  <dcterms:created xsi:type="dcterms:W3CDTF">2022-07-11T23:17:05Z</dcterms:created>
  <dcterms:modified xsi:type="dcterms:W3CDTF">2022-11-18T03:10:56Z</dcterms:modified>
</cp:coreProperties>
</file>