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mg.local\perth\usv-fr\schaigh\Desktop\"/>
    </mc:Choice>
  </mc:AlternateContent>
  <xr:revisionPtr revIDLastSave="0" documentId="13_ncr:1_{20F99959-447B-40CA-A93D-F0B9EC67486D}" xr6:coauthVersionLast="47" xr6:coauthVersionMax="47" xr10:uidLastSave="{00000000-0000-0000-0000-000000000000}"/>
  <bookViews>
    <workbookView xWindow="-110" yWindow="-110" windowWidth="19420" windowHeight="10420" xr2:uid="{A2347590-0064-4F78-8816-FAED4CA79B5A}"/>
  </bookViews>
  <sheets>
    <sheet name="IP17" sheetId="1" r:id="rId1"/>
    <sheet name="IK17" sheetId="2" r:id="rId2"/>
  </sheets>
  <definedNames>
    <definedName name="_xlnm._FilterDatabase" localSheetId="0" hidden="1">'IP17'!$A$1:$H$100</definedName>
    <definedName name="DATA1">'IP17'!$A$2:$A$100</definedName>
    <definedName name="DATA10">'IP17'!#REF!</definedName>
    <definedName name="DATA11">'IP17'!$H$2:$H$100</definedName>
    <definedName name="DATA12">'IP17'!#REF!</definedName>
    <definedName name="DATA13">'IP17'!#REF!</definedName>
    <definedName name="DATA2">'IP17'!$B$2:$B$100</definedName>
    <definedName name="DATA3">'IP17'!$C$2:$C$100</definedName>
    <definedName name="DATA4">'IP17'!$D$2:$D$100</definedName>
    <definedName name="DATA5">'IP17'!$E$2:$E$100</definedName>
    <definedName name="DATA6">'IP17'!$F$2:$F$100</definedName>
    <definedName name="DATA7">'IP17'!#REF!</definedName>
    <definedName name="DATA8">'IP17'!$G$2:$G$100</definedName>
    <definedName name="DATA9">'IP17'!#REF!</definedName>
    <definedName name="TEST0">'IP17'!$A$2:$H$100</definedName>
    <definedName name="TESTHKEY">'IP17'!$B$1:$H$1</definedName>
    <definedName name="TESTKEYS">'IP17'!$A$2:$A$100</definedName>
    <definedName name="TESTVKEY">'IP17'!$A$1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1" l="1"/>
  <c r="K2" i="1" s="1"/>
  <c r="J3" i="1"/>
  <c r="K3" i="1" s="1"/>
  <c r="J4" i="1"/>
  <c r="K4" i="1" s="1"/>
  <c r="J5" i="1"/>
  <c r="K5" i="1" s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18" i="1"/>
  <c r="K18" i="1" s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28" i="1"/>
  <c r="K28" i="1" s="1"/>
  <c r="J29" i="1"/>
  <c r="K29" i="1" s="1"/>
  <c r="J30" i="1"/>
  <c r="K30" i="1" s="1"/>
  <c r="J31" i="1"/>
  <c r="K31" i="1" s="1"/>
  <c r="J32" i="1"/>
  <c r="K32" i="1" s="1"/>
  <c r="J33" i="1"/>
  <c r="K33" i="1" s="1"/>
  <c r="J34" i="1"/>
  <c r="K34" i="1" s="1"/>
  <c r="J35" i="1"/>
  <c r="K3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43" i="1"/>
  <c r="K43" i="1" s="1"/>
  <c r="J44" i="1"/>
  <c r="K44" i="1" s="1"/>
  <c r="J45" i="1"/>
  <c r="K45" i="1" s="1"/>
  <c r="J46" i="1"/>
  <c r="K46" i="1" s="1"/>
  <c r="J47" i="1"/>
  <c r="K47" i="1" s="1"/>
  <c r="J48" i="1"/>
  <c r="K48" i="1" s="1"/>
  <c r="J49" i="1"/>
  <c r="K49" i="1" s="1"/>
  <c r="J50" i="1"/>
  <c r="K50" i="1" s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J57" i="1"/>
  <c r="K57" i="1" s="1"/>
  <c r="J58" i="1"/>
  <c r="K58" i="1" s="1"/>
  <c r="J59" i="1"/>
  <c r="K59" i="1" s="1"/>
  <c r="J60" i="1"/>
  <c r="K60" i="1" s="1"/>
  <c r="J61" i="1"/>
  <c r="K61" i="1" s="1"/>
  <c r="J62" i="1"/>
  <c r="K62" i="1" s="1"/>
  <c r="J63" i="1"/>
  <c r="K63" i="1" s="1"/>
  <c r="J64" i="1"/>
  <c r="K64" i="1" s="1"/>
  <c r="J65" i="1"/>
  <c r="K65" i="1" s="1"/>
  <c r="J66" i="1"/>
  <c r="K66" i="1" s="1"/>
  <c r="J67" i="1"/>
  <c r="K67" i="1" s="1"/>
  <c r="J68" i="1"/>
  <c r="K68" i="1" s="1"/>
  <c r="J69" i="1"/>
  <c r="K69" i="1" s="1"/>
  <c r="J70" i="1"/>
  <c r="K70" i="1" s="1"/>
  <c r="J71" i="1"/>
  <c r="K71" i="1" s="1"/>
  <c r="J72" i="1"/>
  <c r="K72" i="1" s="1"/>
  <c r="J73" i="1"/>
  <c r="K73" i="1" s="1"/>
  <c r="J74" i="1"/>
  <c r="K74" i="1" s="1"/>
  <c r="J75" i="1"/>
  <c r="K75" i="1" s="1"/>
  <c r="J76" i="1"/>
  <c r="K76" i="1" s="1"/>
  <c r="J77" i="1"/>
  <c r="K77" i="1" s="1"/>
  <c r="J78" i="1"/>
  <c r="K78" i="1" s="1"/>
  <c r="J79" i="1"/>
  <c r="K79" i="1" s="1"/>
  <c r="J80" i="1"/>
  <c r="K80" i="1" s="1"/>
  <c r="J81" i="1"/>
  <c r="K81" i="1" s="1"/>
  <c r="J82" i="1"/>
  <c r="K82" i="1" s="1"/>
  <c r="J83" i="1"/>
  <c r="K83" i="1" s="1"/>
  <c r="J84" i="1"/>
  <c r="K84" i="1" s="1"/>
  <c r="J85" i="1"/>
  <c r="K85" i="1" s="1"/>
  <c r="J86" i="1"/>
  <c r="K86" i="1" s="1"/>
  <c r="J87" i="1"/>
  <c r="K87" i="1" s="1"/>
  <c r="J88" i="1"/>
  <c r="K88" i="1" s="1"/>
  <c r="J89" i="1"/>
  <c r="K89" i="1" s="1"/>
  <c r="J90" i="1"/>
  <c r="K90" i="1" s="1"/>
  <c r="J91" i="1"/>
  <c r="K91" i="1" s="1"/>
  <c r="J92" i="1"/>
  <c r="K92" i="1" s="1"/>
  <c r="J93" i="1"/>
  <c r="K93" i="1" s="1"/>
  <c r="J94" i="1"/>
  <c r="K94" i="1" s="1"/>
  <c r="J95" i="1"/>
  <c r="K95" i="1" s="1"/>
  <c r="J96" i="1"/>
  <c r="K96" i="1" s="1"/>
  <c r="J97" i="1"/>
  <c r="K97" i="1" s="1"/>
  <c r="J98" i="1"/>
  <c r="K98" i="1" s="1"/>
  <c r="J99" i="1"/>
  <c r="K99" i="1" s="1"/>
  <c r="J100" i="1"/>
  <c r="K100" i="1" s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</calcChain>
</file>

<file path=xl/sharedStrings.xml><?xml version="1.0" encoding="utf-8"?>
<sst xmlns="http://schemas.openxmlformats.org/spreadsheetml/2006/main" count="608" uniqueCount="310">
  <si>
    <t>SOL-MP-DRLL-DR203 -FRSUPP</t>
  </si>
  <si>
    <t>C1</t>
  </si>
  <si>
    <t>DR203</t>
  </si>
  <si>
    <t>SOL-MP-DRLL-DR203</t>
  </si>
  <si>
    <t>SOL-MP-DRLL-DR203 -ENGINE</t>
  </si>
  <si>
    <t>DR203 Replace Cummins QST30 Engine</t>
  </si>
  <si>
    <t>SOL-MP-DRLL-DR203 -ENGINE-COSYS-WTRPP</t>
  </si>
  <si>
    <t>DR203 Replace Engine Water pump</t>
  </si>
  <si>
    <t>SOL-MP-DRLL-DR203 -ENGINE-COSYS-THERM</t>
  </si>
  <si>
    <t>DR203 Replace Engine Regulator</t>
  </si>
  <si>
    <t>SOL-MP-DRLL-DR203 -ENGINE-INTEX-TBOP1</t>
  </si>
  <si>
    <t>DR203 Replace Turbo L/H</t>
  </si>
  <si>
    <t>SOL-MP-DRLL-DR203 -ENGINE-INTEX-TBOP2</t>
  </si>
  <si>
    <t>DR203 Replace Turbo R/H</t>
  </si>
  <si>
    <t>SOL-MP-DRLL-DR203 -ENGINE-FUSYS-FUINJ</t>
  </si>
  <si>
    <t>DR203 Replace Fuel Injectors</t>
  </si>
  <si>
    <t>SOL-MP-DRLL-DR203 -ELCTLV-CHARG-ALTER</t>
  </si>
  <si>
    <t>DR203 Replace Alternator 24V</t>
  </si>
  <si>
    <t>SOL-MP-DRLL-DR203 -ELCTLV-START-STMLH</t>
  </si>
  <si>
    <t>DR203 Replace L/H Starter Motor</t>
  </si>
  <si>
    <t>SOL-MP-DRLL-DR203 -ELCTLV-START-STMRH</t>
  </si>
  <si>
    <t>DR203 Replace R/H Starter Motor</t>
  </si>
  <si>
    <t>SOL-MP-DRLL-DR203 -TRAVEL-FDRLH</t>
  </si>
  <si>
    <t>DR203 Replace Final DriveNon Cab Side</t>
  </si>
  <si>
    <t>SOL-MP-DRLL-DR203 -TRAVEL-FDRRH</t>
  </si>
  <si>
    <t>DR203 Replace Final Drive Cab Side</t>
  </si>
  <si>
    <t>SOL-MP-DRLL-DR203 -TRAVEL-TRBKL</t>
  </si>
  <si>
    <t>DR203 Repl Travel Brake Non Cab Side</t>
  </si>
  <si>
    <t>SOL-MP-DRLL-DR203 -TRAVEL-TRBKR</t>
  </si>
  <si>
    <t>DR203 Replace Travel Brake Cab Side</t>
  </si>
  <si>
    <t>SOL-MP-DRLL-DR203 -AIRSYS-COMPR</t>
  </si>
  <si>
    <t>DR203 Replace Main Air Compressor</t>
  </si>
  <si>
    <t>SOL-MP-DRLL-DR203 -AIRSYS-COMPR-COUPL</t>
  </si>
  <si>
    <t>DR203 Replace Compressor Coupling</t>
  </si>
  <si>
    <t>SOL-MP-DRLL-DR203 -AIRSYS-COMPR-ARTNK</t>
  </si>
  <si>
    <t>12M Replace Safety PRV DR203</t>
  </si>
  <si>
    <t>12 Monthly</t>
  </si>
  <si>
    <t>SOL-MP-DRLL-DR203 -COOLER-RADTR</t>
  </si>
  <si>
    <t>DR203 Replace Radiator Core</t>
  </si>
  <si>
    <t>SOL-MP-DRLL-DR203 -COOLER-HDOCO</t>
  </si>
  <si>
    <t>DR203 Replace Hyd Oil Cooler Core</t>
  </si>
  <si>
    <t>SOL-MP-DRLL-DR203 -COOLER-COOCO</t>
  </si>
  <si>
    <t>DR203 Replace Comp Oil Cooler Core</t>
  </si>
  <si>
    <t>SOL-MP-DRLL-DR203 -HYDSYS-PMPDG</t>
  </si>
  <si>
    <t>DR203 Replace Pump Drive Gearbox</t>
  </si>
  <si>
    <t>SOL-MP-DRLL-DR203 -HYDSYS-PMPDG-DRSHT</t>
  </si>
  <si>
    <t>DR203 Replace Pump Drive Drive Shaft</t>
  </si>
  <si>
    <t>SOL-MP-DRLL-DR203 -HYDSYS-HYDPP-MNPP1</t>
  </si>
  <si>
    <t>DR203 Repl Pump Hydraulic Pos1 NCS</t>
  </si>
  <si>
    <t>SOL-MP-DRLL-DR203 -HYDSYS-HYDPP-MNPP2</t>
  </si>
  <si>
    <t>DR203 Repl Pump Hydraulic Pos2 Cab Side</t>
  </si>
  <si>
    <t>SOL-MP-DRLL-DR203 -HYDSYS-HYDPP-FANPP</t>
  </si>
  <si>
    <t>DR203 Replace Pump Hyd Gear Fan</t>
  </si>
  <si>
    <t>SOL-MP-DRLL-DR203 -HYDSYS-HYDPP-GRDPP</t>
  </si>
  <si>
    <t>DR203 Replace Pump Hyd Gear Dbl</t>
  </si>
  <si>
    <t>SOL-MP-DRLL-DR203 -HYDSYS-HDCYL-MRCYL</t>
  </si>
  <si>
    <t>DR203 Repl Cyl Mast RaiseNon Cab Side</t>
  </si>
  <si>
    <t>SOL-MP-DRLL-DR203 -HYDSYS-HDCYL-MRCYR</t>
  </si>
  <si>
    <t>DR203 Replace Cyl Mast Raise Cab Side</t>
  </si>
  <si>
    <t>SOL-MP-DRLL-DR203 -HYDSYS-HDCYL-MLCYL</t>
  </si>
  <si>
    <t>DR203 Repl Cyl Mast Locking Non Cab Side</t>
  </si>
  <si>
    <t>SOL-MP-DRLL-DR203 -HYDSYS-HDCYL-MLCYR</t>
  </si>
  <si>
    <t>DR203 Repl Cyl Mast Locking Cab Side</t>
  </si>
  <si>
    <t>SOL-MP-DRLL-DR203 -HYDSYS-HDCYL-JCYLF</t>
  </si>
  <si>
    <t>DR203 Replace Cyl Jack Leg NDE NCS</t>
  </si>
  <si>
    <t>SOL-MP-DRLL-DR203 -HYDSYS-HDCYL-JCYRF</t>
  </si>
  <si>
    <t>DR203 Replace Cyl Jack Leg NDE CS</t>
  </si>
  <si>
    <t>SOL-MP-DRLL-DR203 -HYDSYS-HDCYL-JCYLR</t>
  </si>
  <si>
    <t>DR203 Replace Cyl Jack Leg DE NCS</t>
  </si>
  <si>
    <t>SOL-MP-DRLL-DR203 -HYDSYS-HDCYL-JCYRR</t>
  </si>
  <si>
    <t>DR203 Replace Cyl Jack Leg DE CS</t>
  </si>
  <si>
    <t>SOL-MP-DRLL-DR203 -HYDSYS-HDCYL-FDCYL</t>
  </si>
  <si>
    <t>DR203 Replace Cyl Feed Hyd Assy</t>
  </si>
  <si>
    <t>SOL-MP-DRLL-DR203 -HYDSYS-HDCYL-CSCYU</t>
  </si>
  <si>
    <t>DR203 Replace Cyl Carousel Swing Upp</t>
  </si>
  <si>
    <t>SOL-MP-DRLL-DR203 -HYDSYS-HDCYL-CSCYL</t>
  </si>
  <si>
    <t>DR203 Replace Cyl Carousel Swing Low</t>
  </si>
  <si>
    <t>SOL-MP-DRLL-DR203 -HYDSYS-HDCYL-CRTCY</t>
  </si>
  <si>
    <t>DR203 Replace Cyl Carousel Roto index</t>
  </si>
  <si>
    <t>SOL-MP-DRLL-DR203 -HYDSYS-HDCYL-CYCLU</t>
  </si>
  <si>
    <t>DR203 Replace Cyl Carousel Lock</t>
  </si>
  <si>
    <t>SOL-MP-DRLL-DR203 -HYDSYS-HDCYL-CYCLL</t>
  </si>
  <si>
    <t>DR203 Replace Cyl Carousel Index Lock</t>
  </si>
  <si>
    <t>SOL-MP-DRLL-DR203 -HYDSYS-HDCYL-CYPPS</t>
  </si>
  <si>
    <t>DR203 Replace Cyl Pipe Positioner Swg</t>
  </si>
  <si>
    <t>SOL-MP-DRLL-DR203 -HYDSYS-HDCYL-CYPPL</t>
  </si>
  <si>
    <t>DR203 Replace Cyl Pipe Positioner Lock</t>
  </si>
  <si>
    <t>SOL-MP-DRLL-DR203 -HYDSYS-HDCYL-CHBOS</t>
  </si>
  <si>
    <t>DR203 Replace Cyl HOBO Swing</t>
  </si>
  <si>
    <t>SOL-MP-DRLL-DR203 -HYDSYS-HDCYL-CHBOT</t>
  </si>
  <si>
    <t>DR203 Replace Cyl HOBO Telescoping</t>
  </si>
  <si>
    <t>SOL-MP-DRLL-DR203 -HYDSYS-HDCYL-CHBOR</t>
  </si>
  <si>
    <t>DR203 Replace Cyl HOBO Rotation</t>
  </si>
  <si>
    <t>SOL-MP-DRLL-DR203 -HYDSYS-HDCYL-CHBOC</t>
  </si>
  <si>
    <t>DR203 Replace Cyl HOBO Clamp</t>
  </si>
  <si>
    <t>SOL-MP-DRLL-DR203 -HYDSYS-HDMOT-FMCH1</t>
  </si>
  <si>
    <t>DR203 Replace Motor Fan Hyd Cooling</t>
  </si>
  <si>
    <t>SOL-MP-DRLL-DR203 -HYDSYS-HDMOT-FMEC1</t>
  </si>
  <si>
    <t>DR203 Replace Motor Fan Eng Cooling</t>
  </si>
  <si>
    <t>SOL-MP-DRLL-DR203 -HYDSYS-HDMOT-MPRPL</t>
  </si>
  <si>
    <t>DR203 Repl Motor Propel Assy NCS</t>
  </si>
  <si>
    <t>SOL-MP-DRLL-DR203 -HYDSYS-HDMOT-MPRPR</t>
  </si>
  <si>
    <t>DR203 Repl Motor Propel Assy Cab Side</t>
  </si>
  <si>
    <t>SOL-MP-DRLL-DR203 -HYDSYS-HDMOT-MRTNL</t>
  </si>
  <si>
    <t>DR203 Repl Motor Rotation Non Cab Side</t>
  </si>
  <si>
    <t>SOL-MP-DRLL-DR203 -HYDSYS-HDMOT-MRTNR</t>
  </si>
  <si>
    <t>DR203 Replace Motor Rotation Cab Side</t>
  </si>
  <si>
    <t>SOL-MP-DRLL-DR203 -HYDSYS-HDMOT-ACONM</t>
  </si>
  <si>
    <t>DR203 Replace Motor Hyd Air Con</t>
  </si>
  <si>
    <t>SOL-MP-DRLL-DR203 -HYDSYS-COFAN-CFHDY</t>
  </si>
  <si>
    <t>DR203 Replace Fan Cooling Assy Hyd</t>
  </si>
  <si>
    <t>SOL-MP-DRLL-DR203 -HYDSYS-COFAN-CFENG</t>
  </si>
  <si>
    <t>DR203 Replace Fan Cooling Assy Eng</t>
  </si>
  <si>
    <t>SOL-MP-DRLL-DR203 -STRUCT-DMAST-GBRTY</t>
  </si>
  <si>
    <t>DR203 Replace Gearbox Rotary Head</t>
  </si>
  <si>
    <t>SOL-MP-DRLL-DR203 -STRUCT-DMAST-PDCBL</t>
  </si>
  <si>
    <t>DR203 Repl Pulldown Cable Assy NCS</t>
  </si>
  <si>
    <t>SOL-MP-DRLL-DR203 -STRUCT-DMAST-PDCBR</t>
  </si>
  <si>
    <t>DR203 Repl Pulldown Cable Assy Cab Side</t>
  </si>
  <si>
    <t>SOL-MP-DRLL-DR203 -STRUCT-DMAST-HOCBL</t>
  </si>
  <si>
    <t>DR203 Repl Hoist Cable Assy Non Cab Side</t>
  </si>
  <si>
    <t>SOL-MP-DRLL-DR203 -STRUCT-DMAST-HOCBR</t>
  </si>
  <si>
    <t>DR203 Repl Hoist Cable Assy Cab Side</t>
  </si>
  <si>
    <t>SOL-MP-DRLL-DR203 -STRUCT-DMAST-CSHAL</t>
  </si>
  <si>
    <t>DR203 Replace Carriage Sheave Ass NCS</t>
  </si>
  <si>
    <t>SOL-MP-DRLL-DR203 -STRUCT-DMAST-CSHAR</t>
  </si>
  <si>
    <t>DR203 Repl Carriage Sheave Ass Cab Side</t>
  </si>
  <si>
    <t>SOL-MP-DRLL-DR203 -STRUCT-DMAST-SHALL</t>
  </si>
  <si>
    <t>DR203 Repl Sheave Assy Low  Non Cab Side</t>
  </si>
  <si>
    <t>SOL-MP-DRLL-DR203 -STRUCT-DMAST-SHALR</t>
  </si>
  <si>
    <t>DR203 Repl Sheave Assy Low Cab Side</t>
  </si>
  <si>
    <t>SOL-MP-DRLL-DR203 -STRUCT-DMAST-SHAUL</t>
  </si>
  <si>
    <t>DR203 Repl Sheave Assy Up Non Cab Side</t>
  </si>
  <si>
    <t>SOL-MP-DRLL-DR203 -STRUCT-DMAST-SHAUR</t>
  </si>
  <si>
    <t>DR203 Replace Sheave Assy Up Cab Side</t>
  </si>
  <si>
    <t>SOL-MP-DRLL-DR203 -GRSYST-ALBPP</t>
  </si>
  <si>
    <t>DR203 Replace Auto lube Pump</t>
  </si>
  <si>
    <t>SOL-MP-DRLL-DR203 -GRSYST-RTLPP</t>
  </si>
  <si>
    <t>DR203 Replace Rod Thread lube Pump</t>
  </si>
  <si>
    <t>SOL-MP-DRLL-DR203 -DSTSUP-WTRPP</t>
  </si>
  <si>
    <t>DR203 Replace Dynaset Water Pump</t>
  </si>
  <si>
    <t>SOL-MP-DRLL-DR203 -STRUCT-CABIN-SEATS</t>
  </si>
  <si>
    <t>DR203 Replace Seat Operators</t>
  </si>
  <si>
    <t>DR203 12 Monthly NDT Inspection</t>
  </si>
  <si>
    <t>DR203 Replace Mast Pivot Bolts and Bush</t>
  </si>
  <si>
    <t>SOL-MP-DRLL-DR203 -STRUCT</t>
  </si>
  <si>
    <t>6M STAT DR203 Inspect Static Line</t>
  </si>
  <si>
    <t>6 Monthly</t>
  </si>
  <si>
    <t>SOL-MP-DRLL-DR203 -AIRSYS-COMPR-PNHLF</t>
  </si>
  <si>
    <t>DR203 Repl Inspect Air Hose Restraints</t>
  </si>
  <si>
    <t>SOL-MP-DRLL-DR203 -HYDSYS-HDVLV-VVHCV</t>
  </si>
  <si>
    <t>DR203 Replace Hydraulic Control Valve</t>
  </si>
  <si>
    <t>SOL-MP-DRLL-DR203 -HYDSYS-HDVLV-HSTCV</t>
  </si>
  <si>
    <t>DR203 Replace Lift Hoist Control Valve</t>
  </si>
  <si>
    <t>SOL-MP-DRLL-DR203 -HYDSYS-HDVLV-VVDCV</t>
  </si>
  <si>
    <t>DR203 Replace Directional Control Valve</t>
  </si>
  <si>
    <t>SOL-MP-DRLL-DR203 -STRUCT-DMAST-MHOBO</t>
  </si>
  <si>
    <t>DR203 Replace HOBO Breakout Wrench</t>
  </si>
  <si>
    <t>SOL-MP-DRLL-DR203 -STRUCT-DMAST-CSPRK</t>
  </si>
  <si>
    <t>DR203 Repl Drill Rod Carousel Pipe Rack</t>
  </si>
  <si>
    <t>SOL-MP-DRLL-DR203 -HYDSYS-HYDPP-ROSPP</t>
  </si>
  <si>
    <t>DR203 Replace ROS Pump</t>
  </si>
  <si>
    <t>SOL-MP-DRLL-DR203 -ENGINE-HDHLF-TOFLL</t>
  </si>
  <si>
    <t>DR203 Replace Turbo Oil Feed Line</t>
  </si>
  <si>
    <t>SOL-MP-DRLL-DR203 -AIRSYS-COMPR-POICA</t>
  </si>
  <si>
    <t>DR203 Repl Comp Poppet Intake Cartridge</t>
  </si>
  <si>
    <t>SOL-MP-DRLL-DR203 -AIRSYS-COMPR-THBPV</t>
  </si>
  <si>
    <t>DR203 Repl Compressor Thermal Bypass Vlv</t>
  </si>
  <si>
    <t>SOL-MP-DRLL-DR203 -STRUCT-DMAST-MPVCP</t>
  </si>
  <si>
    <t>DR203 Replace Mast Pivot Cap</t>
  </si>
  <si>
    <t>SOL-MP-DRLL-DR203 -STRUCT-DMAST-HDGCA</t>
  </si>
  <si>
    <t>DR203 Replace Head Guide Carriages</t>
  </si>
  <si>
    <t>SOL-MP-DRLL-DR203 -HYDSYS-HDTNK</t>
  </si>
  <si>
    <t>DR203 Replace Hydraulic Tank Overhaul</t>
  </si>
  <si>
    <t>SOL-MP-DRLL-DR203 -ELCTLV</t>
  </si>
  <si>
    <t>DR203 Replace Electrical Harnesses</t>
  </si>
  <si>
    <t>SOL-MP-DRLL-DR203 -HYDSYS-HDVLV-VVHDV</t>
  </si>
  <si>
    <t>DR203 Replace Replace Diverter Valve</t>
  </si>
  <si>
    <t>SOL-MP-DRLL-DR203 -ENGINE-FUSYS-FUTFP</t>
  </si>
  <si>
    <t>DR203 Replace Fuel Transfer Pumps</t>
  </si>
  <si>
    <t>SOL-MP-DRLL-DR203 -ENGINE-INTEX-EXHST</t>
  </si>
  <si>
    <t>DR203 Replace Muffler</t>
  </si>
  <si>
    <t>SOL-MP-DRLL-DR203 -HYDSYS-HDCYL-CYLDH</t>
  </si>
  <si>
    <t>DR203 Replace Cyl Deck View Hatch</t>
  </si>
  <si>
    <t>SOL-MP-DRLL-DR203 -STRUCT-TKFRL-ADJGL</t>
  </si>
  <si>
    <t>DR203 Repl Track Adjuster Assy NCS</t>
  </si>
  <si>
    <t>SOL-MP-DRLL-DR203 -STRUCT-TKFRR-ADJGR</t>
  </si>
  <si>
    <t>DR203 Repl Track Adjuster Assy Cab Side</t>
  </si>
  <si>
    <t>SOL-MP-DRLL-DR203 -STRUCT-DMAST-PPARM</t>
  </si>
  <si>
    <t>DR203 Replace Pipe Positioner</t>
  </si>
  <si>
    <t>SOL-MP-DRLL-DR203 -STRUCT-CRANE</t>
  </si>
  <si>
    <t>12M STAT Vehicle Crane Inspection DR203</t>
  </si>
  <si>
    <t>SOL-MP-DRLL-DR203 -STRUCT-CABIN-AIRCN</t>
  </si>
  <si>
    <t>DR203 Air Conditioner Maintenance</t>
  </si>
  <si>
    <t>SOL-MP-DRLL-DR203 -STRUCT-DMAST-DSPAN</t>
  </si>
  <si>
    <t>DR203 Replace Deck Spanner</t>
  </si>
  <si>
    <t>24M STAT Pressure Vessel Insp DR203</t>
  </si>
  <si>
    <t>24 Monthly</t>
  </si>
  <si>
    <t>SOL-MP-DRLL-DR203 -HYDSYS</t>
  </si>
  <si>
    <t>DR203 Replace Hyraulic Tune to OEM Spec</t>
  </si>
  <si>
    <t>10Y Vehicle Crane - Replace</t>
  </si>
  <si>
    <t>C2</t>
  </si>
  <si>
    <t>120 Monthly</t>
  </si>
  <si>
    <t>MaintItem text</t>
  </si>
  <si>
    <t>MaintenancePlan</t>
  </si>
  <si>
    <t>MaintItem</t>
  </si>
  <si>
    <t>Group</t>
  </si>
  <si>
    <t>Group Counter</t>
  </si>
  <si>
    <t>Sort Field</t>
  </si>
  <si>
    <t>Cycle Descriptions</t>
  </si>
  <si>
    <t>Functional Loc.</t>
  </si>
  <si>
    <t>Description</t>
  </si>
  <si>
    <t>Meas/TotCtrRdg</t>
  </si>
  <si>
    <t>Counter reading</t>
  </si>
  <si>
    <t>AnnualEstimate</t>
  </si>
  <si>
    <t>Bucyrus SKSS-W Drill. DR203</t>
  </si>
  <si>
    <t>DR203 Mechanical &amp; Lube Services</t>
  </si>
  <si>
    <t>DR203 Engine Assembly. Cummins QST30</t>
  </si>
  <si>
    <t>DR203 Thermostats / Regulators Engine</t>
  </si>
  <si>
    <t>DR203 Turbocharger Engine Pos 1</t>
  </si>
  <si>
    <t>DR203 Turbocharger Engine pos 2</t>
  </si>
  <si>
    <t>DR203 Fuel Injectors Engine</t>
  </si>
  <si>
    <t>DR203 Alternator 24V</t>
  </si>
  <si>
    <t>DR203 Starter Motor Engine Left</t>
  </si>
  <si>
    <t>DR203 Starter Motor Engine Right</t>
  </si>
  <si>
    <t>DR203 Final Drive L/H</t>
  </si>
  <si>
    <t>DR203 Travel Brake L/H</t>
  </si>
  <si>
    <t>DR203 Final Drive R/H</t>
  </si>
  <si>
    <t>DR203 Travel Brake R/H</t>
  </si>
  <si>
    <t>DR203 Main Air Compressor</t>
  </si>
  <si>
    <t>DR203 Compressor Coupling</t>
  </si>
  <si>
    <t>DR203 Receiver Tank</t>
  </si>
  <si>
    <t>DR203 Radiator Core</t>
  </si>
  <si>
    <t>DR203 Hydraulic Oil Cooler Core</t>
  </si>
  <si>
    <t>DR203 Compressor Oil Cooler Core</t>
  </si>
  <si>
    <t>DR203 Pump Drive Gear box</t>
  </si>
  <si>
    <t>DR203 Pump Drive Drive Shaft</t>
  </si>
  <si>
    <t>DR203 Pump Hydraulic Var Displacement P1</t>
  </si>
  <si>
    <t>DR203 Pump Hydraulic Var Displacement P2</t>
  </si>
  <si>
    <t>DR203 Pump Hydraulic Gear Fan</t>
  </si>
  <si>
    <t>DR203 Pump Hydraulic Gear Double</t>
  </si>
  <si>
    <t>DR203 Cylinder Mast Raise L/H</t>
  </si>
  <si>
    <t>DR203 Cylinder Mast Raise R/H</t>
  </si>
  <si>
    <t>DR203 Cylinder Mast Locking L/H</t>
  </si>
  <si>
    <t>DR203 Cylinder Mast Locking R/H</t>
  </si>
  <si>
    <t>DR203 Cylinder Jack Leg L/H/F</t>
  </si>
  <si>
    <t>DR203 Cylinder Jack Leg R/H/F</t>
  </si>
  <si>
    <t>DR203 Cylinder Jack Leg L/H/R</t>
  </si>
  <si>
    <t>DR203 Cylinder Jack Leg R/H/R</t>
  </si>
  <si>
    <t>DR203 Cylinder Feed Hyd</t>
  </si>
  <si>
    <t>DR203 Cylinder Carousel Swing Upper</t>
  </si>
  <si>
    <t>DR203 Cylinder Carousel Swing Lower</t>
  </si>
  <si>
    <t>DR203 Cylinder Carousel Rotation Index</t>
  </si>
  <si>
    <t>DR203 Cylinder Carousel Lock</t>
  </si>
  <si>
    <t>DR203 Cylinder Carousel Indexing Lock</t>
  </si>
  <si>
    <t>DR203 Cylinder Pipe Positioner Swing</t>
  </si>
  <si>
    <t>DR203 Cylinder Pipe Positioner Lock</t>
  </si>
  <si>
    <t>DR203 Cylinder HOBO Swing</t>
  </si>
  <si>
    <t>DR203 Cylinder HOBO Rotation</t>
  </si>
  <si>
    <t>DR203 Cylinder HOBO Clamp</t>
  </si>
  <si>
    <t>DR203 Cylinder Deck Viewing Hatch</t>
  </si>
  <si>
    <t>DR203 Motor Fan Hydraulic Cooling Pos 1</t>
  </si>
  <si>
    <t>DR203 Motor Fan Engine Cooling Pos 1</t>
  </si>
  <si>
    <t>DR203 Motor Propel L/H</t>
  </si>
  <si>
    <t>DR203 Motor Propel R/H</t>
  </si>
  <si>
    <t>DR203 Motor Rotation L/H</t>
  </si>
  <si>
    <t>DR203 Motor Rotation R/H</t>
  </si>
  <si>
    <t>DR203 Motor Hyd Air Con</t>
  </si>
  <si>
    <t>DR203 Fan Hydraulic Cooling</t>
  </si>
  <si>
    <t>DR203 Fan Engine Cooling</t>
  </si>
  <si>
    <t>DR203 Operators Seat</t>
  </si>
  <si>
    <t>DR203 Gearbox Rotary Head</t>
  </si>
  <si>
    <t>DR203 Pulldown Cable L/H</t>
  </si>
  <si>
    <t>DR203 Pulldown Cable R/H</t>
  </si>
  <si>
    <t>DR203 Hoist Cable L/H</t>
  </si>
  <si>
    <t>DR203 Hoist Cable R/H</t>
  </si>
  <si>
    <t>DR203 Carriage Sheave Assembly L/H</t>
  </si>
  <si>
    <t>DR203 Carriage Sheave Assembly R/H</t>
  </si>
  <si>
    <t>DR203 Sheave Assembly Lower L/H</t>
  </si>
  <si>
    <t>DR203 Sheave Assembly Lower R/H</t>
  </si>
  <si>
    <t>DR203 Sheave Assembly Upper L/H</t>
  </si>
  <si>
    <t>DR203 Sheave Assembly Upper R/H</t>
  </si>
  <si>
    <t>DR203 Autolube Pump</t>
  </si>
  <si>
    <t>DR203 Rod Thread lube Pump</t>
  </si>
  <si>
    <t>DR203 Dynaset Water Pump</t>
  </si>
  <si>
    <t>DR203 Fire Suppression System</t>
  </si>
  <si>
    <t>DR203 Cylinder HOBO Telescoping</t>
  </si>
  <si>
    <t>Hydraulic Control Valve</t>
  </si>
  <si>
    <t>Diverter Valve</t>
  </si>
  <si>
    <t>Lift/Hoist Control Valve</t>
  </si>
  <si>
    <t>Directional Control Valve</t>
  </si>
  <si>
    <t>Drill Rod Carousel Pipe Rack</t>
  </si>
  <si>
    <t>ROS Pump</t>
  </si>
  <si>
    <t>Turbo Oil Feed Line</t>
  </si>
  <si>
    <t>Comp Poppet Intake Cartridge</t>
  </si>
  <si>
    <t>Compressor Thermal Bypass Valve</t>
  </si>
  <si>
    <t>obsolete</t>
  </si>
  <si>
    <t>Mast Pivot Cap</t>
  </si>
  <si>
    <t>Head Guide Carriages</t>
  </si>
  <si>
    <t>HOBO Breakout Wrench</t>
  </si>
  <si>
    <t>Hydraulic Tank - Overhaul</t>
  </si>
  <si>
    <t>Electrical Harnesses</t>
  </si>
  <si>
    <t>Muffler</t>
  </si>
  <si>
    <t>Track Adjuster Assy LH</t>
  </si>
  <si>
    <t>Track Adjuster Assy RH</t>
  </si>
  <si>
    <t>DR203 Pipe Positioner Arm</t>
  </si>
  <si>
    <t>DR203 Fuel Transfer Pumps</t>
  </si>
  <si>
    <t>Deck Spanner</t>
  </si>
  <si>
    <t>DR203 Hyraulic Tune</t>
  </si>
  <si>
    <t>Component Life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</si>
</sst>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 applyFill="1"/>
    <xf numFmtId="0" fontId="0" fillId="0" borderId="0" xfId="0" applyNumberFormat="1" applyFill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3" fillId="0" borderId="0" xfId="0" applyFont="1" applyFill="1"/>
    <xf numFmtId="166" fontId="2" fillId="2" borderId="0" xfId="1" applyNumberFormat="1" applyFont="1" applyFill="1"/>
    <xf numFmtId="166" fontId="0" fillId="0" borderId="0" xfId="1" applyNumberFormat="1" applyFont="1" applyFill="1"/>
    <xf numFmtId="166" fontId="2" fillId="2" borderId="0" xfId="1" applyNumberFormat="1" applyFont="1" applyFill="1" applyAlignment="1">
      <alignment horizontal="right"/>
    </xf>
    <xf numFmtId="166" fontId="0" fillId="0" borderId="0" xfId="1" applyNumberFormat="1" applyFont="1" applyFill="1" applyAlignment="1">
      <alignment horizontal="right"/>
    </xf>
    <xf numFmtId="9" fontId="2" fillId="2" borderId="0" xfId="2" applyFont="1" applyFill="1"/>
    <xf numFmtId="9" fontId="0" fillId="0" borderId="0" xfId="2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5CFDD-3301-4B69-98CB-0396CDC62E04}">
  <dimension ref="A1:K100"/>
  <sheetViews>
    <sheetView showGridLines="0" tabSelected="1" workbookViewId="0">
      <pane ySplit="1" topLeftCell="A2" activePane="bottomLeft" state="frozen"/>
      <selection pane="bottomLeft" activeCell="A95" sqref="A95:XFD95"/>
    </sheetView>
  </sheetViews>
  <sheetFormatPr defaultRowHeight="14.5" x14ac:dyDescent="0.35"/>
  <cols>
    <col min="1" max="1" width="40.54296875" style="1" bestFit="1" customWidth="1"/>
    <col min="2" max="2" width="37.90625" style="1" bestFit="1" customWidth="1"/>
    <col min="3" max="3" width="15.36328125" style="1" bestFit="1" customWidth="1"/>
    <col min="4" max="4" width="10.81640625" style="1" bestFit="1" customWidth="1"/>
    <col min="5" max="5" width="8.81640625" style="1" bestFit="1" customWidth="1"/>
    <col min="6" max="6" width="13.36328125" style="1" bestFit="1" customWidth="1"/>
    <col min="7" max="7" width="8.54296875" style="1" bestFit="1" customWidth="1"/>
    <col min="8" max="8" width="17.36328125" style="11" bestFit="1" customWidth="1"/>
    <col min="9" max="9" width="16" style="9" bestFit="1" customWidth="1"/>
    <col min="10" max="10" width="15.7265625" style="9" bestFit="1" customWidth="1"/>
    <col min="11" max="11" width="15.453125" style="13" bestFit="1" customWidth="1"/>
    <col min="12" max="16384" width="8.7265625" style="1"/>
  </cols>
  <sheetData>
    <row r="1" spans="1:11" s="7" customFormat="1" x14ac:dyDescent="0.35">
      <c r="A1" s="5" t="s">
        <v>210</v>
      </c>
      <c r="B1" s="6" t="s">
        <v>203</v>
      </c>
      <c r="C1" s="6" t="s">
        <v>204</v>
      </c>
      <c r="D1" s="6" t="s">
        <v>205</v>
      </c>
      <c r="E1" s="6" t="s">
        <v>206</v>
      </c>
      <c r="F1" s="6" t="s">
        <v>207</v>
      </c>
      <c r="G1" s="6" t="s">
        <v>208</v>
      </c>
      <c r="H1" s="10" t="s">
        <v>209</v>
      </c>
      <c r="I1" s="8" t="s">
        <v>212</v>
      </c>
      <c r="J1" s="8" t="s">
        <v>213</v>
      </c>
      <c r="K1" s="12" t="s">
        <v>309</v>
      </c>
    </row>
    <row r="2" spans="1:11" x14ac:dyDescent="0.35">
      <c r="A2" s="3" t="s">
        <v>4</v>
      </c>
      <c r="B2" s="3" t="s">
        <v>5</v>
      </c>
      <c r="C2" s="4">
        <v>600070446</v>
      </c>
      <c r="D2" s="4">
        <v>1000100173</v>
      </c>
      <c r="E2" s="4">
        <v>90011999</v>
      </c>
      <c r="F2" s="3" t="s">
        <v>1</v>
      </c>
      <c r="G2" s="3" t="s">
        <v>2</v>
      </c>
      <c r="H2" s="11">
        <v>16000</v>
      </c>
      <c r="I2" s="9">
        <f>IFERROR(VLOOKUP(A2,'IK17'!A:C,3,0),"")</f>
        <v>50546</v>
      </c>
      <c r="J2" s="9">
        <f>IFERROR(VLOOKUP(A2,'IK17'!A:D,4,0),"")</f>
        <v>14460</v>
      </c>
      <c r="K2" s="13">
        <f t="shared" ref="K2:K63" si="0">IFERROR(J2/H2,"")</f>
        <v>0.90375000000000005</v>
      </c>
    </row>
    <row r="3" spans="1:11" x14ac:dyDescent="0.35">
      <c r="A3" s="3" t="s">
        <v>6</v>
      </c>
      <c r="B3" s="3" t="s">
        <v>7</v>
      </c>
      <c r="C3" s="4">
        <v>600070446</v>
      </c>
      <c r="D3" s="4">
        <v>1000100174</v>
      </c>
      <c r="E3" s="4">
        <v>90012001</v>
      </c>
      <c r="F3" s="3" t="s">
        <v>1</v>
      </c>
      <c r="G3" s="3" t="s">
        <v>2</v>
      </c>
      <c r="H3" s="11">
        <v>8000</v>
      </c>
      <c r="I3" s="9" t="str">
        <f>IFERROR(VLOOKUP(A3,'IK17'!A:C,3,0),"")</f>
        <v/>
      </c>
      <c r="J3" s="9" t="str">
        <f>IFERROR(VLOOKUP(A3,'IK17'!A:D,4,0),"")</f>
        <v/>
      </c>
      <c r="K3" s="13" t="str">
        <f t="shared" si="0"/>
        <v/>
      </c>
    </row>
    <row r="4" spans="1:11" x14ac:dyDescent="0.35">
      <c r="A4" s="3" t="s">
        <v>8</v>
      </c>
      <c r="B4" s="3" t="s">
        <v>9</v>
      </c>
      <c r="C4" s="4">
        <v>600070446</v>
      </c>
      <c r="D4" s="4">
        <v>1000100175</v>
      </c>
      <c r="E4" s="4">
        <v>90012002</v>
      </c>
      <c r="F4" s="3" t="s">
        <v>1</v>
      </c>
      <c r="G4" s="3" t="s">
        <v>2</v>
      </c>
      <c r="H4" s="11">
        <v>8000</v>
      </c>
      <c r="I4" s="9">
        <f>IFERROR(VLOOKUP(A4,'IK17'!A:C,3,0),"")</f>
        <v>50531</v>
      </c>
      <c r="J4" s="9">
        <f>IFERROR(VLOOKUP(A4,'IK17'!A:D,4,0),"")</f>
        <v>5418</v>
      </c>
      <c r="K4" s="13">
        <f t="shared" si="0"/>
        <v>0.67725000000000002</v>
      </c>
    </row>
    <row r="5" spans="1:11" x14ac:dyDescent="0.35">
      <c r="A5" s="3" t="s">
        <v>10</v>
      </c>
      <c r="B5" s="3" t="s">
        <v>11</v>
      </c>
      <c r="C5" s="4">
        <v>600070446</v>
      </c>
      <c r="D5" s="4">
        <v>1000100176</v>
      </c>
      <c r="E5" s="4">
        <v>90012003</v>
      </c>
      <c r="F5" s="3" t="s">
        <v>1</v>
      </c>
      <c r="G5" s="3" t="s">
        <v>2</v>
      </c>
      <c r="H5" s="11">
        <v>8000</v>
      </c>
      <c r="I5" s="9">
        <f>IFERROR(VLOOKUP(A5,'IK17'!A:C,3,0),"")</f>
        <v>50531</v>
      </c>
      <c r="J5" s="9">
        <f>IFERROR(VLOOKUP(A5,'IK17'!A:D,4,0),"")</f>
        <v>5463</v>
      </c>
      <c r="K5" s="13">
        <f t="shared" si="0"/>
        <v>0.68287500000000001</v>
      </c>
    </row>
    <row r="6" spans="1:11" x14ac:dyDescent="0.35">
      <c r="A6" s="3" t="s">
        <v>12</v>
      </c>
      <c r="B6" s="3" t="s">
        <v>13</v>
      </c>
      <c r="C6" s="4">
        <v>600070446</v>
      </c>
      <c r="D6" s="4">
        <v>1000100177</v>
      </c>
      <c r="E6" s="4">
        <v>90012003</v>
      </c>
      <c r="F6" s="3" t="s">
        <v>1</v>
      </c>
      <c r="G6" s="3" t="s">
        <v>2</v>
      </c>
      <c r="H6" s="11">
        <v>8000</v>
      </c>
      <c r="I6" s="9">
        <f>IFERROR(VLOOKUP(A6,'IK17'!A:C,3,0),"")</f>
        <v>50531</v>
      </c>
      <c r="J6" s="9">
        <f>IFERROR(VLOOKUP(A6,'IK17'!A:D,4,0),"")</f>
        <v>5463</v>
      </c>
      <c r="K6" s="13">
        <f t="shared" si="0"/>
        <v>0.68287500000000001</v>
      </c>
    </row>
    <row r="7" spans="1:11" x14ac:dyDescent="0.35">
      <c r="A7" s="3" t="s">
        <v>14</v>
      </c>
      <c r="B7" s="3" t="s">
        <v>15</v>
      </c>
      <c r="C7" s="4">
        <v>600070446</v>
      </c>
      <c r="D7" s="4">
        <v>1000100178</v>
      </c>
      <c r="E7" s="4">
        <v>90012007</v>
      </c>
      <c r="F7" s="3" t="s">
        <v>1</v>
      </c>
      <c r="G7" s="3" t="s">
        <v>2</v>
      </c>
      <c r="H7" s="11">
        <v>8000</v>
      </c>
      <c r="I7" s="9">
        <f>IFERROR(VLOOKUP(A7,'IK17'!A:C,3,0),"")</f>
        <v>50531</v>
      </c>
      <c r="J7" s="9">
        <f>IFERROR(VLOOKUP(A7,'IK17'!A:D,4,0),"")</f>
        <v>5418</v>
      </c>
      <c r="K7" s="13">
        <f t="shared" si="0"/>
        <v>0.67725000000000002</v>
      </c>
    </row>
    <row r="8" spans="1:11" x14ac:dyDescent="0.35">
      <c r="A8" s="3" t="s">
        <v>16</v>
      </c>
      <c r="B8" s="3" t="s">
        <v>17</v>
      </c>
      <c r="C8" s="4">
        <v>600070446</v>
      </c>
      <c r="D8" s="4">
        <v>1000100179</v>
      </c>
      <c r="E8" s="4">
        <v>90012008</v>
      </c>
      <c r="F8" s="3" t="s">
        <v>1</v>
      </c>
      <c r="G8" s="3" t="s">
        <v>2</v>
      </c>
      <c r="H8" s="11">
        <v>8000</v>
      </c>
      <c r="I8" s="9">
        <f>IFERROR(VLOOKUP(A8,'IK17'!A:C,3,0),"")</f>
        <v>50531</v>
      </c>
      <c r="J8" s="9">
        <f>IFERROR(VLOOKUP(A8,'IK17'!A:D,4,0),"")</f>
        <v>5429</v>
      </c>
      <c r="K8" s="13">
        <f t="shared" si="0"/>
        <v>0.67862500000000003</v>
      </c>
    </row>
    <row r="9" spans="1:11" x14ac:dyDescent="0.35">
      <c r="A9" s="3" t="s">
        <v>18</v>
      </c>
      <c r="B9" s="3" t="s">
        <v>19</v>
      </c>
      <c r="C9" s="4">
        <v>600070446</v>
      </c>
      <c r="D9" s="4">
        <v>1000100180</v>
      </c>
      <c r="E9" s="4">
        <v>90012010</v>
      </c>
      <c r="F9" s="3" t="s">
        <v>1</v>
      </c>
      <c r="G9" s="3" t="s">
        <v>2</v>
      </c>
      <c r="H9" s="11">
        <v>4000</v>
      </c>
      <c r="I9" s="9">
        <f>IFERROR(VLOOKUP(A9,'IK17'!A:C,3,0),"")</f>
        <v>50531</v>
      </c>
      <c r="J9" s="9">
        <f>IFERROR(VLOOKUP(A9,'IK17'!A:D,4,0),"")</f>
        <v>11291</v>
      </c>
      <c r="K9" s="13">
        <f t="shared" si="0"/>
        <v>2.8227500000000001</v>
      </c>
    </row>
    <row r="10" spans="1:11" x14ac:dyDescent="0.35">
      <c r="A10" s="3" t="s">
        <v>20</v>
      </c>
      <c r="B10" s="3" t="s">
        <v>21</v>
      </c>
      <c r="C10" s="4">
        <v>600070446</v>
      </c>
      <c r="D10" s="4">
        <v>1000100181</v>
      </c>
      <c r="E10" s="4">
        <v>90012011</v>
      </c>
      <c r="F10" s="3" t="s">
        <v>1</v>
      </c>
      <c r="G10" s="3" t="s">
        <v>2</v>
      </c>
      <c r="H10" s="11">
        <v>4000</v>
      </c>
      <c r="I10" s="9">
        <f>IFERROR(VLOOKUP(A10,'IK17'!A:C,3,0),"")</f>
        <v>50531</v>
      </c>
      <c r="J10" s="9">
        <f>IFERROR(VLOOKUP(A10,'IK17'!A:D,4,0),"")</f>
        <v>11291</v>
      </c>
      <c r="K10" s="13">
        <f t="shared" si="0"/>
        <v>2.8227500000000001</v>
      </c>
    </row>
    <row r="11" spans="1:11" x14ac:dyDescent="0.35">
      <c r="A11" s="3" t="s">
        <v>22</v>
      </c>
      <c r="B11" s="3" t="s">
        <v>23</v>
      </c>
      <c r="C11" s="4">
        <v>600070447</v>
      </c>
      <c r="D11" s="4">
        <v>1000100182</v>
      </c>
      <c r="E11" s="4">
        <v>90012012</v>
      </c>
      <c r="F11" s="3" t="s">
        <v>1</v>
      </c>
      <c r="G11" s="3" t="s">
        <v>2</v>
      </c>
      <c r="H11" s="11">
        <v>16000</v>
      </c>
      <c r="I11" s="9">
        <f>IFERROR(VLOOKUP(A11,'IK17'!A:C,3,0),"")</f>
        <v>50546</v>
      </c>
      <c r="J11" s="9">
        <f>IFERROR(VLOOKUP(A11,'IK17'!A:D,4,0),"")</f>
        <v>5451</v>
      </c>
      <c r="K11" s="13">
        <f t="shared" si="0"/>
        <v>0.34068749999999998</v>
      </c>
    </row>
    <row r="12" spans="1:11" x14ac:dyDescent="0.35">
      <c r="A12" s="3" t="s">
        <v>24</v>
      </c>
      <c r="B12" s="3" t="s">
        <v>25</v>
      </c>
      <c r="C12" s="4">
        <v>600070448</v>
      </c>
      <c r="D12" s="4">
        <v>1000100183</v>
      </c>
      <c r="E12" s="4">
        <v>90012012</v>
      </c>
      <c r="F12" s="3" t="s">
        <v>1</v>
      </c>
      <c r="G12" s="3" t="s">
        <v>2</v>
      </c>
      <c r="H12" s="11">
        <v>16000</v>
      </c>
      <c r="I12" s="9">
        <f>IFERROR(VLOOKUP(A12,'IK17'!A:C,3,0),"")</f>
        <v>50546</v>
      </c>
      <c r="J12" s="9">
        <f>IFERROR(VLOOKUP(A12,'IK17'!A:D,4,0),"")</f>
        <v>5451</v>
      </c>
      <c r="K12" s="13">
        <f t="shared" si="0"/>
        <v>0.34068749999999998</v>
      </c>
    </row>
    <row r="13" spans="1:11" x14ac:dyDescent="0.35">
      <c r="A13" s="3" t="s">
        <v>26</v>
      </c>
      <c r="B13" s="3" t="s">
        <v>27</v>
      </c>
      <c r="C13" s="4">
        <v>600070449</v>
      </c>
      <c r="D13" s="4">
        <v>1000100184</v>
      </c>
      <c r="E13" s="4">
        <v>90012015</v>
      </c>
      <c r="F13" s="3" t="s">
        <v>1</v>
      </c>
      <c r="G13" s="3" t="s">
        <v>2</v>
      </c>
      <c r="H13" s="11">
        <v>16000</v>
      </c>
      <c r="I13" s="9">
        <f>IFERROR(VLOOKUP(A13,'IK17'!A:C,3,0),"")</f>
        <v>50546</v>
      </c>
      <c r="J13" s="9">
        <f>IFERROR(VLOOKUP(A13,'IK17'!A:D,4,0),"")</f>
        <v>5451</v>
      </c>
      <c r="K13" s="13">
        <f t="shared" si="0"/>
        <v>0.34068749999999998</v>
      </c>
    </row>
    <row r="14" spans="1:11" x14ac:dyDescent="0.35">
      <c r="A14" s="3" t="s">
        <v>28</v>
      </c>
      <c r="B14" s="3" t="s">
        <v>29</v>
      </c>
      <c r="C14" s="4">
        <v>600070450</v>
      </c>
      <c r="D14" s="4">
        <v>1000100185</v>
      </c>
      <c r="E14" s="4">
        <v>90012015</v>
      </c>
      <c r="F14" s="3" t="s">
        <v>1</v>
      </c>
      <c r="G14" s="3" t="s">
        <v>2</v>
      </c>
      <c r="H14" s="11">
        <v>16000</v>
      </c>
      <c r="I14" s="9">
        <f>IFERROR(VLOOKUP(A14,'IK17'!A:C,3,0),"")</f>
        <v>50546</v>
      </c>
      <c r="J14" s="9">
        <f>IFERROR(VLOOKUP(A14,'IK17'!A:D,4,0),"")</f>
        <v>5451</v>
      </c>
      <c r="K14" s="13">
        <f t="shared" si="0"/>
        <v>0.34068749999999998</v>
      </c>
    </row>
    <row r="15" spans="1:11" x14ac:dyDescent="0.35">
      <c r="A15" s="3" t="s">
        <v>30</v>
      </c>
      <c r="B15" s="3" t="s">
        <v>31</v>
      </c>
      <c r="C15" s="4">
        <v>600070451</v>
      </c>
      <c r="D15" s="4">
        <v>1000100186</v>
      </c>
      <c r="E15" s="4">
        <v>90012016</v>
      </c>
      <c r="F15" s="3" t="s">
        <v>1</v>
      </c>
      <c r="G15" s="3" t="s">
        <v>2</v>
      </c>
      <c r="H15" s="11">
        <v>16000</v>
      </c>
      <c r="I15" s="9">
        <f>IFERROR(VLOOKUP(A15,'IK17'!A:C,3,0),"")</f>
        <v>50546</v>
      </c>
      <c r="J15" s="9">
        <f>IFERROR(VLOOKUP(A15,'IK17'!A:D,4,0),"")</f>
        <v>14446</v>
      </c>
      <c r="K15" s="13">
        <f t="shared" si="0"/>
        <v>0.90287499999999998</v>
      </c>
    </row>
    <row r="16" spans="1:11" x14ac:dyDescent="0.35">
      <c r="A16" s="3" t="s">
        <v>32</v>
      </c>
      <c r="B16" s="3" t="s">
        <v>33</v>
      </c>
      <c r="C16" s="4">
        <v>600070452</v>
      </c>
      <c r="D16" s="4">
        <v>1000100187</v>
      </c>
      <c r="E16" s="4">
        <v>90012017</v>
      </c>
      <c r="F16" s="3" t="s">
        <v>1</v>
      </c>
      <c r="G16" s="3" t="s">
        <v>2</v>
      </c>
      <c r="H16" s="11">
        <v>8000</v>
      </c>
      <c r="I16" s="9">
        <f>IFERROR(VLOOKUP(A16,'IK17'!A:C,3,0),"")</f>
        <v>50531</v>
      </c>
      <c r="J16" s="9">
        <f>IFERROR(VLOOKUP(A16,'IK17'!A:D,4,0),"")</f>
        <v>1295</v>
      </c>
      <c r="K16" s="13">
        <f t="shared" si="0"/>
        <v>0.16187499999999999</v>
      </c>
    </row>
    <row r="17" spans="1:11" x14ac:dyDescent="0.35">
      <c r="A17" s="3" t="s">
        <v>34</v>
      </c>
      <c r="B17" s="3" t="s">
        <v>35</v>
      </c>
      <c r="C17" s="4">
        <v>600070534</v>
      </c>
      <c r="D17" s="4">
        <v>1000100188</v>
      </c>
      <c r="E17" s="4">
        <v>90012018</v>
      </c>
      <c r="F17" s="3" t="s">
        <v>1</v>
      </c>
      <c r="G17" s="3" t="s">
        <v>2</v>
      </c>
      <c r="H17" s="11" t="s">
        <v>36</v>
      </c>
      <c r="I17" s="9">
        <f>IFERROR(VLOOKUP(A17,'IK17'!A:C,3,0),"")</f>
        <v>50531</v>
      </c>
      <c r="J17" s="9">
        <f>IFERROR(VLOOKUP(A17,'IK17'!A:D,4,0),"")</f>
        <v>7936</v>
      </c>
      <c r="K17" s="13" t="str">
        <f t="shared" si="0"/>
        <v/>
      </c>
    </row>
    <row r="18" spans="1:11" x14ac:dyDescent="0.35">
      <c r="A18" s="3" t="s">
        <v>37</v>
      </c>
      <c r="B18" s="3" t="s">
        <v>38</v>
      </c>
      <c r="C18" s="4">
        <v>600070454</v>
      </c>
      <c r="D18" s="4">
        <v>1000100189</v>
      </c>
      <c r="E18" s="4">
        <v>90012020</v>
      </c>
      <c r="F18" s="3" t="s">
        <v>1</v>
      </c>
      <c r="G18" s="3" t="s">
        <v>2</v>
      </c>
      <c r="H18" s="11">
        <v>16000</v>
      </c>
      <c r="I18" s="9">
        <f>IFERROR(VLOOKUP(A18,'IK17'!A:C,3,0),"")</f>
        <v>50531</v>
      </c>
      <c r="J18" s="9">
        <f>IFERROR(VLOOKUP(A18,'IK17'!A:D,4,0),"")</f>
        <v>14431</v>
      </c>
      <c r="K18" s="13">
        <f t="shared" si="0"/>
        <v>0.90193749999999995</v>
      </c>
    </row>
    <row r="19" spans="1:11" x14ac:dyDescent="0.35">
      <c r="A19" s="3" t="s">
        <v>39</v>
      </c>
      <c r="B19" s="3" t="s">
        <v>40</v>
      </c>
      <c r="C19" s="4">
        <v>600070455</v>
      </c>
      <c r="D19" s="4">
        <v>1000100190</v>
      </c>
      <c r="E19" s="4">
        <v>90012021</v>
      </c>
      <c r="F19" s="3" t="s">
        <v>1</v>
      </c>
      <c r="G19" s="3" t="s">
        <v>2</v>
      </c>
      <c r="H19" s="11">
        <v>16000</v>
      </c>
      <c r="I19" s="9">
        <f>IFERROR(VLOOKUP(A19,'IK17'!A:C,3,0),"")</f>
        <v>50531</v>
      </c>
      <c r="J19" s="9">
        <f>IFERROR(VLOOKUP(A19,'IK17'!A:D,4,0),"")</f>
        <v>14431</v>
      </c>
      <c r="K19" s="13">
        <f t="shared" si="0"/>
        <v>0.90193749999999995</v>
      </c>
    </row>
    <row r="20" spans="1:11" x14ac:dyDescent="0.35">
      <c r="A20" s="3" t="s">
        <v>41</v>
      </c>
      <c r="B20" s="3" t="s">
        <v>42</v>
      </c>
      <c r="C20" s="4">
        <v>600070456</v>
      </c>
      <c r="D20" s="4">
        <v>1000100191</v>
      </c>
      <c r="E20" s="4">
        <v>90012022</v>
      </c>
      <c r="F20" s="3" t="s">
        <v>1</v>
      </c>
      <c r="G20" s="3" t="s">
        <v>2</v>
      </c>
      <c r="H20" s="11">
        <v>16000</v>
      </c>
      <c r="I20" s="9">
        <f>IFERROR(VLOOKUP(A20,'IK17'!A:C,3,0),"")</f>
        <v>50531</v>
      </c>
      <c r="J20" s="9">
        <f>IFERROR(VLOOKUP(A20,'IK17'!A:D,4,0),"")</f>
        <v>14445</v>
      </c>
      <c r="K20" s="13">
        <f t="shared" si="0"/>
        <v>0.90281250000000002</v>
      </c>
    </row>
    <row r="21" spans="1:11" x14ac:dyDescent="0.35">
      <c r="A21" s="3" t="s">
        <v>43</v>
      </c>
      <c r="B21" s="3" t="s">
        <v>44</v>
      </c>
      <c r="C21" s="4">
        <v>600070457</v>
      </c>
      <c r="D21" s="4">
        <v>1000100192</v>
      </c>
      <c r="E21" s="4">
        <v>90012023</v>
      </c>
      <c r="F21" s="3" t="s">
        <v>1</v>
      </c>
      <c r="G21" s="3" t="s">
        <v>2</v>
      </c>
      <c r="H21" s="11">
        <v>12000</v>
      </c>
      <c r="I21" s="9">
        <f>IFERROR(VLOOKUP(A21,'IK17'!A:C,3,0),"")</f>
        <v>50531</v>
      </c>
      <c r="J21" s="9">
        <f>IFERROR(VLOOKUP(A21,'IK17'!A:D,4,0),"")</f>
        <v>14445</v>
      </c>
      <c r="K21" s="13">
        <f t="shared" si="0"/>
        <v>1.2037500000000001</v>
      </c>
    </row>
    <row r="22" spans="1:11" x14ac:dyDescent="0.35">
      <c r="A22" s="3" t="s">
        <v>45</v>
      </c>
      <c r="B22" s="3" t="s">
        <v>46</v>
      </c>
      <c r="C22" s="4">
        <v>600070458</v>
      </c>
      <c r="D22" s="4">
        <v>1000100193</v>
      </c>
      <c r="E22" s="4">
        <v>90012024</v>
      </c>
      <c r="F22" s="3" t="s">
        <v>1</v>
      </c>
      <c r="G22" s="3" t="s">
        <v>2</v>
      </c>
      <c r="H22" s="11">
        <v>6000</v>
      </c>
      <c r="I22" s="9">
        <f>IFERROR(VLOOKUP(A22,'IK17'!A:C,3,0),"")</f>
        <v>50531</v>
      </c>
      <c r="J22" s="9">
        <f>IFERROR(VLOOKUP(A22,'IK17'!A:D,4,0),"")</f>
        <v>5429</v>
      </c>
      <c r="K22" s="13">
        <f t="shared" si="0"/>
        <v>0.90483333333333338</v>
      </c>
    </row>
    <row r="23" spans="1:11" x14ac:dyDescent="0.35">
      <c r="A23" s="3" t="s">
        <v>47</v>
      </c>
      <c r="B23" s="3" t="s">
        <v>48</v>
      </c>
      <c r="C23" s="4">
        <v>600070459</v>
      </c>
      <c r="D23" s="4">
        <v>1000100194</v>
      </c>
      <c r="E23" s="4">
        <v>90012025</v>
      </c>
      <c r="F23" s="3" t="s">
        <v>1</v>
      </c>
      <c r="G23" s="3" t="s">
        <v>2</v>
      </c>
      <c r="H23" s="11">
        <v>12000</v>
      </c>
      <c r="I23" s="9">
        <f>IFERROR(VLOOKUP(A23,'IK17'!A:C,3,0),"")</f>
        <v>50531</v>
      </c>
      <c r="J23" s="9">
        <f>IFERROR(VLOOKUP(A23,'IK17'!A:D,4,0),"")</f>
        <v>14445</v>
      </c>
      <c r="K23" s="13">
        <f t="shared" si="0"/>
        <v>1.2037500000000001</v>
      </c>
    </row>
    <row r="24" spans="1:11" x14ac:dyDescent="0.35">
      <c r="A24" s="3" t="s">
        <v>49</v>
      </c>
      <c r="B24" s="3" t="s">
        <v>50</v>
      </c>
      <c r="C24" s="4">
        <v>600070460</v>
      </c>
      <c r="D24" s="4">
        <v>1000100195</v>
      </c>
      <c r="E24" s="4">
        <v>90012026</v>
      </c>
      <c r="F24" s="3" t="s">
        <v>1</v>
      </c>
      <c r="G24" s="3" t="s">
        <v>2</v>
      </c>
      <c r="H24" s="11">
        <v>12000</v>
      </c>
      <c r="I24" s="9">
        <f>IFERROR(VLOOKUP(A24,'IK17'!A:C,3,0),"")</f>
        <v>50531</v>
      </c>
      <c r="J24" s="9">
        <f>IFERROR(VLOOKUP(A24,'IK17'!A:D,4,0),"")</f>
        <v>3118</v>
      </c>
      <c r="K24" s="13">
        <f t="shared" si="0"/>
        <v>0.25983333333333336</v>
      </c>
    </row>
    <row r="25" spans="1:11" x14ac:dyDescent="0.35">
      <c r="A25" s="3" t="s">
        <v>51</v>
      </c>
      <c r="B25" s="3" t="s">
        <v>52</v>
      </c>
      <c r="C25" s="4">
        <v>600070461</v>
      </c>
      <c r="D25" s="4">
        <v>1000100196</v>
      </c>
      <c r="E25" s="4">
        <v>90012027</v>
      </c>
      <c r="F25" s="3" t="s">
        <v>1</v>
      </c>
      <c r="G25" s="3" t="s">
        <v>2</v>
      </c>
      <c r="H25" s="11">
        <v>6000</v>
      </c>
      <c r="I25" s="9">
        <f>IFERROR(VLOOKUP(A25,'IK17'!A:C,3,0),"")</f>
        <v>50531</v>
      </c>
      <c r="J25" s="9">
        <f>IFERROR(VLOOKUP(A25,'IK17'!A:D,4,0),"")</f>
        <v>608</v>
      </c>
      <c r="K25" s="13">
        <f t="shared" si="0"/>
        <v>0.10133333333333333</v>
      </c>
    </row>
    <row r="26" spans="1:11" x14ac:dyDescent="0.35">
      <c r="A26" s="3" t="s">
        <v>53</v>
      </c>
      <c r="B26" s="3" t="s">
        <v>54</v>
      </c>
      <c r="C26" s="4">
        <v>600070462</v>
      </c>
      <c r="D26" s="4">
        <v>1000100197</v>
      </c>
      <c r="E26" s="4">
        <v>90012028</v>
      </c>
      <c r="F26" s="3" t="s">
        <v>1</v>
      </c>
      <c r="G26" s="3" t="s">
        <v>2</v>
      </c>
      <c r="H26" s="11">
        <v>12000</v>
      </c>
      <c r="I26" s="9">
        <f>IFERROR(VLOOKUP(A26,'IK17'!A:C,3,0),"")</f>
        <v>50531</v>
      </c>
      <c r="J26" s="9">
        <f>IFERROR(VLOOKUP(A26,'IK17'!A:D,4,0),"")</f>
        <v>14445</v>
      </c>
      <c r="K26" s="13">
        <f t="shared" si="0"/>
        <v>1.2037500000000001</v>
      </c>
    </row>
    <row r="27" spans="1:11" x14ac:dyDescent="0.35">
      <c r="A27" s="3" t="s">
        <v>55</v>
      </c>
      <c r="B27" s="3" t="s">
        <v>56</v>
      </c>
      <c r="C27" s="4">
        <v>600070463</v>
      </c>
      <c r="D27" s="4">
        <v>1000100198</v>
      </c>
      <c r="E27" s="4">
        <v>90012029</v>
      </c>
      <c r="F27" s="3" t="s">
        <v>1</v>
      </c>
      <c r="G27" s="3" t="s">
        <v>2</v>
      </c>
      <c r="H27" s="11">
        <v>9000</v>
      </c>
      <c r="I27" s="9">
        <f>IFERROR(VLOOKUP(A27,'IK17'!A:C,3,0),"")</f>
        <v>50531</v>
      </c>
      <c r="J27" s="9">
        <f>IFERROR(VLOOKUP(A27,'IK17'!A:D,4,0),"")</f>
        <v>5436</v>
      </c>
      <c r="K27" s="13">
        <f t="shared" si="0"/>
        <v>0.60399999999999998</v>
      </c>
    </row>
    <row r="28" spans="1:11" x14ac:dyDescent="0.35">
      <c r="A28" s="3" t="s">
        <v>57</v>
      </c>
      <c r="B28" s="3" t="s">
        <v>58</v>
      </c>
      <c r="C28" s="4">
        <v>600070464</v>
      </c>
      <c r="D28" s="4">
        <v>1000100199</v>
      </c>
      <c r="E28" s="4">
        <v>90012029</v>
      </c>
      <c r="F28" s="3" t="s">
        <v>1</v>
      </c>
      <c r="G28" s="3" t="s">
        <v>2</v>
      </c>
      <c r="H28" s="11">
        <v>9000</v>
      </c>
      <c r="I28" s="9">
        <f>IFERROR(VLOOKUP(A28,'IK17'!A:C,3,0),"")</f>
        <v>50531</v>
      </c>
      <c r="J28" s="9">
        <f>IFERROR(VLOOKUP(A28,'IK17'!A:D,4,0),"")</f>
        <v>5436</v>
      </c>
      <c r="K28" s="13">
        <f t="shared" si="0"/>
        <v>0.60399999999999998</v>
      </c>
    </row>
    <row r="29" spans="1:11" x14ac:dyDescent="0.35">
      <c r="A29" s="3" t="s">
        <v>59</v>
      </c>
      <c r="B29" s="3" t="s">
        <v>60</v>
      </c>
      <c r="C29" s="4">
        <v>600070465</v>
      </c>
      <c r="D29" s="4">
        <v>1000100200</v>
      </c>
      <c r="E29" s="4">
        <v>90012030</v>
      </c>
      <c r="F29" s="3" t="s">
        <v>1</v>
      </c>
      <c r="G29" s="3" t="s">
        <v>2</v>
      </c>
      <c r="H29" s="11">
        <v>6000</v>
      </c>
      <c r="I29" s="9">
        <f>IFERROR(VLOOKUP(A29,'IK17'!A:C,3,0),"")</f>
        <v>50531</v>
      </c>
      <c r="J29" s="9">
        <f>IFERROR(VLOOKUP(A29,'IK17'!A:D,4,0),"")</f>
        <v>8551</v>
      </c>
      <c r="K29" s="13">
        <f t="shared" si="0"/>
        <v>1.4251666666666667</v>
      </c>
    </row>
    <row r="30" spans="1:11" x14ac:dyDescent="0.35">
      <c r="A30" s="3" t="s">
        <v>61</v>
      </c>
      <c r="B30" s="3" t="s">
        <v>62</v>
      </c>
      <c r="C30" s="4">
        <v>600070466</v>
      </c>
      <c r="D30" s="4">
        <v>1000100201</v>
      </c>
      <c r="E30" s="4">
        <v>90012030</v>
      </c>
      <c r="F30" s="3" t="s">
        <v>1</v>
      </c>
      <c r="G30" s="3" t="s">
        <v>2</v>
      </c>
      <c r="H30" s="11">
        <v>6000</v>
      </c>
      <c r="I30" s="9">
        <f>IFERROR(VLOOKUP(A30,'IK17'!A:C,3,0),"")</f>
        <v>50531</v>
      </c>
      <c r="J30" s="9">
        <f>IFERROR(VLOOKUP(A30,'IK17'!A:D,4,0),"")</f>
        <v>14445</v>
      </c>
      <c r="K30" s="13">
        <f t="shared" si="0"/>
        <v>2.4075000000000002</v>
      </c>
    </row>
    <row r="31" spans="1:11" x14ac:dyDescent="0.35">
      <c r="A31" s="3" t="s">
        <v>63</v>
      </c>
      <c r="B31" s="3" t="s">
        <v>64</v>
      </c>
      <c r="C31" s="4">
        <v>600070467</v>
      </c>
      <c r="D31" s="4">
        <v>1000100202</v>
      </c>
      <c r="E31" s="4">
        <v>90012031</v>
      </c>
      <c r="F31" s="3" t="s">
        <v>1</v>
      </c>
      <c r="G31" s="3" t="s">
        <v>2</v>
      </c>
      <c r="H31" s="11">
        <v>6000</v>
      </c>
      <c r="I31" s="9">
        <f>IFERROR(VLOOKUP(A31,'IK17'!A:C,3,0),"")</f>
        <v>50531</v>
      </c>
      <c r="J31" s="9">
        <f>IFERROR(VLOOKUP(A31,'IK17'!A:D,4,0),"")</f>
        <v>3027</v>
      </c>
      <c r="K31" s="13">
        <f t="shared" si="0"/>
        <v>0.50449999999999995</v>
      </c>
    </row>
    <row r="32" spans="1:11" x14ac:dyDescent="0.35">
      <c r="A32" s="3" t="s">
        <v>65</v>
      </c>
      <c r="B32" s="3" t="s">
        <v>66</v>
      </c>
      <c r="C32" s="4">
        <v>600070468</v>
      </c>
      <c r="D32" s="4">
        <v>1000100203</v>
      </c>
      <c r="E32" s="4">
        <v>90012031</v>
      </c>
      <c r="F32" s="3" t="s">
        <v>1</v>
      </c>
      <c r="G32" s="3" t="s">
        <v>2</v>
      </c>
      <c r="H32" s="11">
        <v>6000</v>
      </c>
      <c r="I32" s="9">
        <f>IFERROR(VLOOKUP(A32,'IK17'!A:C,3,0),"")</f>
        <v>50531</v>
      </c>
      <c r="J32" s="9">
        <f>IFERROR(VLOOKUP(A32,'IK17'!A:D,4,0),"")</f>
        <v>1492</v>
      </c>
      <c r="K32" s="13">
        <f t="shared" si="0"/>
        <v>0.24866666666666667</v>
      </c>
    </row>
    <row r="33" spans="1:11" x14ac:dyDescent="0.35">
      <c r="A33" s="3" t="s">
        <v>67</v>
      </c>
      <c r="B33" s="3" t="s">
        <v>68</v>
      </c>
      <c r="C33" s="4">
        <v>600070469</v>
      </c>
      <c r="D33" s="4">
        <v>1000100204</v>
      </c>
      <c r="E33" s="4">
        <v>90012032</v>
      </c>
      <c r="F33" s="3" t="s">
        <v>1</v>
      </c>
      <c r="G33" s="3" t="s">
        <v>2</v>
      </c>
      <c r="H33" s="11">
        <v>6000</v>
      </c>
      <c r="I33" s="9">
        <f>IFERROR(VLOOKUP(A33,'IK17'!A:C,3,0),"")</f>
        <v>50531</v>
      </c>
      <c r="J33" s="9">
        <f>IFERROR(VLOOKUP(A33,'IK17'!A:D,4,0),"")</f>
        <v>274</v>
      </c>
      <c r="K33" s="13">
        <f t="shared" si="0"/>
        <v>4.5666666666666668E-2</v>
      </c>
    </row>
    <row r="34" spans="1:11" x14ac:dyDescent="0.35">
      <c r="A34" s="3" t="s">
        <v>69</v>
      </c>
      <c r="B34" s="3" t="s">
        <v>70</v>
      </c>
      <c r="C34" s="4">
        <v>600070470</v>
      </c>
      <c r="D34" s="4">
        <v>1000100205</v>
      </c>
      <c r="E34" s="4">
        <v>90012032</v>
      </c>
      <c r="F34" s="3" t="s">
        <v>1</v>
      </c>
      <c r="G34" s="3" t="s">
        <v>2</v>
      </c>
      <c r="H34" s="11">
        <v>6000</v>
      </c>
      <c r="I34" s="9">
        <f>IFERROR(VLOOKUP(A34,'IK17'!A:C,3,0),"")</f>
        <v>50531</v>
      </c>
      <c r="J34" s="9">
        <f>IFERROR(VLOOKUP(A34,'IK17'!A:D,4,0),"")</f>
        <v>5774</v>
      </c>
      <c r="K34" s="13">
        <f t="shared" si="0"/>
        <v>0.96233333333333337</v>
      </c>
    </row>
    <row r="35" spans="1:11" x14ac:dyDescent="0.35">
      <c r="A35" s="3" t="s">
        <v>71</v>
      </c>
      <c r="B35" s="3" t="s">
        <v>72</v>
      </c>
      <c r="C35" s="4">
        <v>600070471</v>
      </c>
      <c r="D35" s="4">
        <v>1000100206</v>
      </c>
      <c r="E35" s="4">
        <v>90012033</v>
      </c>
      <c r="F35" s="3" t="s">
        <v>1</v>
      </c>
      <c r="G35" s="3" t="s">
        <v>2</v>
      </c>
      <c r="H35" s="11">
        <v>9000</v>
      </c>
      <c r="I35" s="9">
        <f>IFERROR(VLOOKUP(A35,'IK17'!A:C,3,0),"")</f>
        <v>50531</v>
      </c>
      <c r="J35" s="9">
        <f>IFERROR(VLOOKUP(A35,'IK17'!A:D,4,0),"")</f>
        <v>10561</v>
      </c>
      <c r="K35" s="13">
        <f t="shared" si="0"/>
        <v>1.1734444444444445</v>
      </c>
    </row>
    <row r="36" spans="1:11" x14ac:dyDescent="0.35">
      <c r="A36" s="3" t="s">
        <v>73</v>
      </c>
      <c r="B36" s="3" t="s">
        <v>74</v>
      </c>
      <c r="C36" s="4">
        <v>600070472</v>
      </c>
      <c r="D36" s="4">
        <v>1000100207</v>
      </c>
      <c r="E36" s="4">
        <v>90012034</v>
      </c>
      <c r="F36" s="3" t="s">
        <v>1</v>
      </c>
      <c r="G36" s="3" t="s">
        <v>2</v>
      </c>
      <c r="H36" s="11">
        <v>6000</v>
      </c>
      <c r="I36" s="9">
        <f>IFERROR(VLOOKUP(A36,'IK17'!A:C,3,0),"")</f>
        <v>50531</v>
      </c>
      <c r="J36" s="9">
        <f>IFERROR(VLOOKUP(A36,'IK17'!A:D,4,0),"")</f>
        <v>10561</v>
      </c>
      <c r="K36" s="13">
        <f t="shared" si="0"/>
        <v>1.7601666666666667</v>
      </c>
    </row>
    <row r="37" spans="1:11" x14ac:dyDescent="0.35">
      <c r="A37" s="3" t="s">
        <v>75</v>
      </c>
      <c r="B37" s="3" t="s">
        <v>76</v>
      </c>
      <c r="C37" s="4">
        <v>600070473</v>
      </c>
      <c r="D37" s="4">
        <v>1000100208</v>
      </c>
      <c r="E37" s="4">
        <v>90012035</v>
      </c>
      <c r="F37" s="3" t="s">
        <v>1</v>
      </c>
      <c r="G37" s="3" t="s">
        <v>2</v>
      </c>
      <c r="H37" s="11">
        <v>6000</v>
      </c>
      <c r="I37" s="9">
        <f>IFERROR(VLOOKUP(A37,'IK17'!A:C,3,0),"")</f>
        <v>50531</v>
      </c>
      <c r="J37" s="9">
        <f>IFERROR(VLOOKUP(A37,'IK17'!A:D,4,0),"")</f>
        <v>10561</v>
      </c>
      <c r="K37" s="13">
        <f t="shared" si="0"/>
        <v>1.7601666666666667</v>
      </c>
    </row>
    <row r="38" spans="1:11" x14ac:dyDescent="0.35">
      <c r="A38" s="3" t="s">
        <v>77</v>
      </c>
      <c r="B38" s="3" t="s">
        <v>78</v>
      </c>
      <c r="C38" s="4">
        <v>600070474</v>
      </c>
      <c r="D38" s="4">
        <v>1000100209</v>
      </c>
      <c r="E38" s="4">
        <v>90012036</v>
      </c>
      <c r="F38" s="3" t="s">
        <v>1</v>
      </c>
      <c r="G38" s="3" t="s">
        <v>2</v>
      </c>
      <c r="H38" s="11">
        <v>6000</v>
      </c>
      <c r="I38" s="9">
        <f>IFERROR(VLOOKUP(A38,'IK17'!A:C,3,0),"")</f>
        <v>50531</v>
      </c>
      <c r="J38" s="9">
        <f>IFERROR(VLOOKUP(A38,'IK17'!A:D,4,0),"")</f>
        <v>33335</v>
      </c>
      <c r="K38" s="13">
        <f t="shared" si="0"/>
        <v>5.5558333333333332</v>
      </c>
    </row>
    <row r="39" spans="1:11" x14ac:dyDescent="0.35">
      <c r="A39" s="3" t="s">
        <v>79</v>
      </c>
      <c r="B39" s="3" t="s">
        <v>80</v>
      </c>
      <c r="C39" s="4">
        <v>600070475</v>
      </c>
      <c r="D39" s="4">
        <v>1000100210</v>
      </c>
      <c r="E39" s="4">
        <v>90012037</v>
      </c>
      <c r="F39" s="3" t="s">
        <v>1</v>
      </c>
      <c r="G39" s="3" t="s">
        <v>2</v>
      </c>
      <c r="H39" s="11">
        <v>6000</v>
      </c>
      <c r="I39" s="9">
        <f>IFERROR(VLOOKUP(A39,'IK17'!A:C,3,0),"")</f>
        <v>50531</v>
      </c>
      <c r="J39" s="9">
        <f>IFERROR(VLOOKUP(A39,'IK17'!A:D,4,0),"")</f>
        <v>22616</v>
      </c>
      <c r="K39" s="13">
        <f t="shared" si="0"/>
        <v>3.7693333333333334</v>
      </c>
    </row>
    <row r="40" spans="1:11" x14ac:dyDescent="0.35">
      <c r="A40" s="3" t="s">
        <v>81</v>
      </c>
      <c r="B40" s="3" t="s">
        <v>82</v>
      </c>
      <c r="C40" s="4">
        <v>600070476</v>
      </c>
      <c r="D40" s="4">
        <v>1000100211</v>
      </c>
      <c r="E40" s="4">
        <v>90012038</v>
      </c>
      <c r="F40" s="3" t="s">
        <v>1</v>
      </c>
      <c r="G40" s="3" t="s">
        <v>2</v>
      </c>
      <c r="H40" s="11">
        <v>6000</v>
      </c>
      <c r="I40" s="9">
        <f>IFERROR(VLOOKUP(A40,'IK17'!A:C,3,0),"")</f>
        <v>50531</v>
      </c>
      <c r="J40" s="9">
        <f>IFERROR(VLOOKUP(A40,'IK17'!A:D,4,0),"")</f>
        <v>22616</v>
      </c>
      <c r="K40" s="13">
        <f t="shared" si="0"/>
        <v>3.7693333333333334</v>
      </c>
    </row>
    <row r="41" spans="1:11" x14ac:dyDescent="0.35">
      <c r="A41" s="3" t="s">
        <v>83</v>
      </c>
      <c r="B41" s="3" t="s">
        <v>84</v>
      </c>
      <c r="C41" s="4">
        <v>600070477</v>
      </c>
      <c r="D41" s="4">
        <v>1000100212</v>
      </c>
      <c r="E41" s="4">
        <v>90012039</v>
      </c>
      <c r="F41" s="3" t="s">
        <v>1</v>
      </c>
      <c r="G41" s="3" t="s">
        <v>2</v>
      </c>
      <c r="H41" s="11">
        <v>6000</v>
      </c>
      <c r="I41" s="9">
        <f>IFERROR(VLOOKUP(A41,'IK17'!A:C,3,0),"")</f>
        <v>50531</v>
      </c>
      <c r="J41" s="9">
        <f>IFERROR(VLOOKUP(A41,'IK17'!A:D,4,0),"")</f>
        <v>26068</v>
      </c>
      <c r="K41" s="13">
        <f t="shared" si="0"/>
        <v>4.3446666666666669</v>
      </c>
    </row>
    <row r="42" spans="1:11" x14ac:dyDescent="0.35">
      <c r="A42" s="3" t="s">
        <v>85</v>
      </c>
      <c r="B42" s="3" t="s">
        <v>86</v>
      </c>
      <c r="C42" s="4">
        <v>600070478</v>
      </c>
      <c r="D42" s="4">
        <v>1000100213</v>
      </c>
      <c r="E42" s="4">
        <v>90012040</v>
      </c>
      <c r="F42" s="3" t="s">
        <v>1</v>
      </c>
      <c r="G42" s="3" t="s">
        <v>2</v>
      </c>
      <c r="H42" s="11">
        <v>6000</v>
      </c>
      <c r="I42" s="9">
        <f>IFERROR(VLOOKUP(A42,'IK17'!A:C,3,0),"")</f>
        <v>50531</v>
      </c>
      <c r="J42" s="9">
        <f>IFERROR(VLOOKUP(A42,'IK17'!A:D,4,0),"")</f>
        <v>26068</v>
      </c>
      <c r="K42" s="13">
        <f t="shared" si="0"/>
        <v>4.3446666666666669</v>
      </c>
    </row>
    <row r="43" spans="1:11" x14ac:dyDescent="0.35">
      <c r="A43" s="3" t="s">
        <v>87</v>
      </c>
      <c r="B43" s="3" t="s">
        <v>88</v>
      </c>
      <c r="C43" s="4">
        <v>600070479</v>
      </c>
      <c r="D43" s="4">
        <v>1000100214</v>
      </c>
      <c r="E43" s="4">
        <v>90012041</v>
      </c>
      <c r="F43" s="3" t="s">
        <v>1</v>
      </c>
      <c r="G43" s="3" t="s">
        <v>2</v>
      </c>
      <c r="H43" s="11">
        <v>6000</v>
      </c>
      <c r="I43" s="9">
        <f>IFERROR(VLOOKUP(A43,'IK17'!A:C,3,0),"")</f>
        <v>50531</v>
      </c>
      <c r="J43" s="9">
        <f>IFERROR(VLOOKUP(A43,'IK17'!A:D,4,0),"")</f>
        <v>15083</v>
      </c>
      <c r="K43" s="13">
        <f t="shared" si="0"/>
        <v>2.5138333333333334</v>
      </c>
    </row>
    <row r="44" spans="1:11" x14ac:dyDescent="0.35">
      <c r="A44" s="3" t="s">
        <v>89</v>
      </c>
      <c r="B44" s="3" t="s">
        <v>90</v>
      </c>
      <c r="C44" s="4">
        <v>600070480</v>
      </c>
      <c r="D44" s="4">
        <v>1000100215</v>
      </c>
      <c r="E44" s="4">
        <v>90012042</v>
      </c>
      <c r="F44" s="3" t="s">
        <v>1</v>
      </c>
      <c r="G44" s="3" t="s">
        <v>2</v>
      </c>
      <c r="H44" s="11">
        <v>6000</v>
      </c>
      <c r="I44" s="9">
        <f>IFERROR(VLOOKUP(A44,'IK17'!A:C,3,0),"")</f>
        <v>50531</v>
      </c>
      <c r="J44" s="9">
        <f>IFERROR(VLOOKUP(A44,'IK17'!A:D,4,0),"")</f>
        <v>50531</v>
      </c>
      <c r="K44" s="13">
        <f t="shared" si="0"/>
        <v>8.4218333333333337</v>
      </c>
    </row>
    <row r="45" spans="1:11" x14ac:dyDescent="0.35">
      <c r="A45" s="3" t="s">
        <v>91</v>
      </c>
      <c r="B45" s="3" t="s">
        <v>92</v>
      </c>
      <c r="C45" s="4">
        <v>600070481</v>
      </c>
      <c r="D45" s="4">
        <v>1000100216</v>
      </c>
      <c r="E45" s="4">
        <v>90012043</v>
      </c>
      <c r="F45" s="3" t="s">
        <v>1</v>
      </c>
      <c r="G45" s="3" t="s">
        <v>2</v>
      </c>
      <c r="H45" s="11">
        <v>6000</v>
      </c>
      <c r="I45" s="9">
        <f>IFERROR(VLOOKUP(A45,'IK17'!A:C,3,0),"")</f>
        <v>50531</v>
      </c>
      <c r="J45" s="9">
        <f>IFERROR(VLOOKUP(A45,'IK17'!A:D,4,0),"")</f>
        <v>50531</v>
      </c>
      <c r="K45" s="13">
        <f t="shared" si="0"/>
        <v>8.4218333333333337</v>
      </c>
    </row>
    <row r="46" spans="1:11" x14ac:dyDescent="0.35">
      <c r="A46" s="3" t="s">
        <v>93</v>
      </c>
      <c r="B46" s="3" t="s">
        <v>94</v>
      </c>
      <c r="C46" s="4">
        <v>600070482</v>
      </c>
      <c r="D46" s="4">
        <v>1000100217</v>
      </c>
      <c r="E46" s="4">
        <v>90012044</v>
      </c>
      <c r="F46" s="3" t="s">
        <v>1</v>
      </c>
      <c r="G46" s="3" t="s">
        <v>2</v>
      </c>
      <c r="H46" s="11">
        <v>6000</v>
      </c>
      <c r="I46" s="9">
        <f>IFERROR(VLOOKUP(A46,'IK17'!A:C,3,0),"")</f>
        <v>50531</v>
      </c>
      <c r="J46" s="9">
        <f>IFERROR(VLOOKUP(A46,'IK17'!A:D,4,0),"")</f>
        <v>50531</v>
      </c>
      <c r="K46" s="13">
        <f t="shared" si="0"/>
        <v>8.4218333333333337</v>
      </c>
    </row>
    <row r="47" spans="1:11" x14ac:dyDescent="0.35">
      <c r="A47" s="3" t="s">
        <v>95</v>
      </c>
      <c r="B47" s="3" t="s">
        <v>96</v>
      </c>
      <c r="C47" s="4">
        <v>600070483</v>
      </c>
      <c r="D47" s="4">
        <v>1000100218</v>
      </c>
      <c r="E47" s="4">
        <v>90012049</v>
      </c>
      <c r="F47" s="3" t="s">
        <v>1</v>
      </c>
      <c r="G47" s="3" t="s">
        <v>2</v>
      </c>
      <c r="H47" s="11">
        <v>8000</v>
      </c>
      <c r="I47" s="9">
        <f>IFERROR(VLOOKUP(A47,'IK17'!A:C,3,0),"")</f>
        <v>50531</v>
      </c>
      <c r="J47" s="9">
        <f>IFERROR(VLOOKUP(A47,'IK17'!A:D,4,0),"")</f>
        <v>5429</v>
      </c>
      <c r="K47" s="13">
        <f t="shared" si="0"/>
        <v>0.67862500000000003</v>
      </c>
    </row>
    <row r="48" spans="1:11" x14ac:dyDescent="0.35">
      <c r="A48" s="3" t="s">
        <v>97</v>
      </c>
      <c r="B48" s="3" t="s">
        <v>98</v>
      </c>
      <c r="C48" s="4">
        <v>600070484</v>
      </c>
      <c r="D48" s="4">
        <v>1000100219</v>
      </c>
      <c r="E48" s="4">
        <v>90012050</v>
      </c>
      <c r="F48" s="3" t="s">
        <v>1</v>
      </c>
      <c r="G48" s="3" t="s">
        <v>2</v>
      </c>
      <c r="H48" s="11">
        <v>8000</v>
      </c>
      <c r="I48" s="9">
        <f>IFERROR(VLOOKUP(A48,'IK17'!A:C,3,0),"")</f>
        <v>50531</v>
      </c>
      <c r="J48" s="9">
        <f>IFERROR(VLOOKUP(A48,'IK17'!A:D,4,0),"")</f>
        <v>5429</v>
      </c>
      <c r="K48" s="13">
        <f t="shared" si="0"/>
        <v>0.67862500000000003</v>
      </c>
    </row>
    <row r="49" spans="1:11" x14ac:dyDescent="0.35">
      <c r="A49" s="3" t="s">
        <v>99</v>
      </c>
      <c r="B49" s="3" t="s">
        <v>100</v>
      </c>
      <c r="C49" s="4">
        <v>600070485</v>
      </c>
      <c r="D49" s="4">
        <v>1000100220</v>
      </c>
      <c r="E49" s="4">
        <v>90012051</v>
      </c>
      <c r="F49" s="3" t="s">
        <v>1</v>
      </c>
      <c r="G49" s="3" t="s">
        <v>2</v>
      </c>
      <c r="H49" s="11">
        <v>8000</v>
      </c>
      <c r="I49" s="9">
        <f>IFERROR(VLOOKUP(A49,'IK17'!A:C,3,0),"")</f>
        <v>50531</v>
      </c>
      <c r="J49" s="9">
        <f>IFERROR(VLOOKUP(A49,'IK17'!A:D,4,0),"")</f>
        <v>5436</v>
      </c>
      <c r="K49" s="13">
        <f t="shared" si="0"/>
        <v>0.67949999999999999</v>
      </c>
    </row>
    <row r="50" spans="1:11" x14ac:dyDescent="0.35">
      <c r="A50" s="3" t="s">
        <v>101</v>
      </c>
      <c r="B50" s="3" t="s">
        <v>102</v>
      </c>
      <c r="C50" s="4">
        <v>600070486</v>
      </c>
      <c r="D50" s="4">
        <v>1000100221</v>
      </c>
      <c r="E50" s="4">
        <v>90012051</v>
      </c>
      <c r="F50" s="3" t="s">
        <v>1</v>
      </c>
      <c r="G50" s="3" t="s">
        <v>2</v>
      </c>
      <c r="H50" s="11">
        <v>8000</v>
      </c>
      <c r="I50" s="9">
        <f>IFERROR(VLOOKUP(A50,'IK17'!A:C,3,0),"")</f>
        <v>50531</v>
      </c>
      <c r="J50" s="9">
        <f>IFERROR(VLOOKUP(A50,'IK17'!A:D,4,0),"")</f>
        <v>5436</v>
      </c>
      <c r="K50" s="13">
        <f t="shared" si="0"/>
        <v>0.67949999999999999</v>
      </c>
    </row>
    <row r="51" spans="1:11" x14ac:dyDescent="0.35">
      <c r="A51" s="3" t="s">
        <v>103</v>
      </c>
      <c r="B51" s="3" t="s">
        <v>104</v>
      </c>
      <c r="C51" s="4">
        <v>600070487</v>
      </c>
      <c r="D51" s="4">
        <v>1000100222</v>
      </c>
      <c r="E51" s="4">
        <v>90012052</v>
      </c>
      <c r="F51" s="3" t="s">
        <v>1</v>
      </c>
      <c r="G51" s="3" t="s">
        <v>2</v>
      </c>
      <c r="H51" s="11">
        <v>8000</v>
      </c>
      <c r="I51" s="9">
        <f>IFERROR(VLOOKUP(A51,'IK17'!A:C,3,0),"")</f>
        <v>50531</v>
      </c>
      <c r="J51" s="9">
        <f>IFERROR(VLOOKUP(A51,'IK17'!A:D,4,0),"")</f>
        <v>5436</v>
      </c>
      <c r="K51" s="13">
        <f t="shared" si="0"/>
        <v>0.67949999999999999</v>
      </c>
    </row>
    <row r="52" spans="1:11" x14ac:dyDescent="0.35">
      <c r="A52" s="3" t="s">
        <v>105</v>
      </c>
      <c r="B52" s="3" t="s">
        <v>106</v>
      </c>
      <c r="C52" s="4">
        <v>600070488</v>
      </c>
      <c r="D52" s="4">
        <v>1000100223</v>
      </c>
      <c r="E52" s="4">
        <v>90012053</v>
      </c>
      <c r="F52" s="3" t="s">
        <v>1</v>
      </c>
      <c r="G52" s="3" t="s">
        <v>2</v>
      </c>
      <c r="H52" s="11">
        <v>8000</v>
      </c>
      <c r="I52" s="9">
        <f>IFERROR(VLOOKUP(A52,'IK17'!A:C,3,0),"")</f>
        <v>50531</v>
      </c>
      <c r="J52" s="9">
        <f>IFERROR(VLOOKUP(A52,'IK17'!A:D,4,0),"")</f>
        <v>5436</v>
      </c>
      <c r="K52" s="13">
        <f t="shared" si="0"/>
        <v>0.67949999999999999</v>
      </c>
    </row>
    <row r="53" spans="1:11" x14ac:dyDescent="0.35">
      <c r="A53" s="3" t="s">
        <v>107</v>
      </c>
      <c r="B53" s="3" t="s">
        <v>108</v>
      </c>
      <c r="C53" s="4">
        <v>600070492</v>
      </c>
      <c r="D53" s="4">
        <v>1000100227</v>
      </c>
      <c r="E53" s="4">
        <v>90012057</v>
      </c>
      <c r="F53" s="3" t="s">
        <v>1</v>
      </c>
      <c r="G53" s="3" t="s">
        <v>2</v>
      </c>
      <c r="H53" s="11">
        <v>8000</v>
      </c>
      <c r="I53" s="9">
        <f>IFERROR(VLOOKUP(A53,'IK17'!A:C,3,0),"")</f>
        <v>50531</v>
      </c>
      <c r="J53" s="9">
        <f>IFERROR(VLOOKUP(A53,'IK17'!A:D,4,0),"")</f>
        <v>5436</v>
      </c>
      <c r="K53" s="13">
        <f t="shared" si="0"/>
        <v>0.67949999999999999</v>
      </c>
    </row>
    <row r="54" spans="1:11" x14ac:dyDescent="0.35">
      <c r="A54" s="3" t="s">
        <v>109</v>
      </c>
      <c r="B54" s="3" t="s">
        <v>110</v>
      </c>
      <c r="C54" s="4">
        <v>600070493</v>
      </c>
      <c r="D54" s="4">
        <v>1000100228</v>
      </c>
      <c r="E54" s="4">
        <v>90012058</v>
      </c>
      <c r="F54" s="3" t="s">
        <v>1</v>
      </c>
      <c r="G54" s="3" t="s">
        <v>2</v>
      </c>
      <c r="H54" s="11">
        <v>12000</v>
      </c>
      <c r="I54" s="9">
        <f>IFERROR(VLOOKUP(A54,'IK17'!A:C,3,0),"")</f>
        <v>50531</v>
      </c>
      <c r="J54" s="9">
        <f>IFERROR(VLOOKUP(A54,'IK17'!A:D,4,0),"")</f>
        <v>13516</v>
      </c>
      <c r="K54" s="13">
        <f t="shared" si="0"/>
        <v>1.1263333333333334</v>
      </c>
    </row>
    <row r="55" spans="1:11" x14ac:dyDescent="0.35">
      <c r="A55" s="3" t="s">
        <v>111</v>
      </c>
      <c r="B55" s="3" t="s">
        <v>112</v>
      </c>
      <c r="C55" s="4">
        <v>600070494</v>
      </c>
      <c r="D55" s="4">
        <v>1000100229</v>
      </c>
      <c r="E55" s="4">
        <v>90012058</v>
      </c>
      <c r="F55" s="3" t="s">
        <v>1</v>
      </c>
      <c r="G55" s="3" t="s">
        <v>2</v>
      </c>
      <c r="H55" s="11">
        <v>12000</v>
      </c>
      <c r="I55" s="9">
        <f>IFERROR(VLOOKUP(A55,'IK17'!A:C,3,0),"")</f>
        <v>50531</v>
      </c>
      <c r="J55" s="9">
        <f>IFERROR(VLOOKUP(A55,'IK17'!A:D,4,0),"")</f>
        <v>13516</v>
      </c>
      <c r="K55" s="13">
        <f t="shared" si="0"/>
        <v>1.1263333333333334</v>
      </c>
    </row>
    <row r="56" spans="1:11" x14ac:dyDescent="0.35">
      <c r="A56" s="3" t="s">
        <v>113</v>
      </c>
      <c r="B56" s="3" t="s">
        <v>114</v>
      </c>
      <c r="C56" s="4">
        <v>600070495</v>
      </c>
      <c r="D56" s="4">
        <v>1000100230</v>
      </c>
      <c r="E56" s="4">
        <v>90012065</v>
      </c>
      <c r="F56" s="3" t="s">
        <v>1</v>
      </c>
      <c r="G56" s="3" t="s">
        <v>2</v>
      </c>
      <c r="H56" s="11">
        <v>12000</v>
      </c>
      <c r="I56" s="9">
        <f>IFERROR(VLOOKUP(A56,'IK17'!A:C,3,0),"")</f>
        <v>50531</v>
      </c>
      <c r="J56" s="9">
        <f>IFERROR(VLOOKUP(A56,'IK17'!A:D,4,0),"")</f>
        <v>12933</v>
      </c>
      <c r="K56" s="13">
        <f t="shared" si="0"/>
        <v>1.07775</v>
      </c>
    </row>
    <row r="57" spans="1:11" x14ac:dyDescent="0.35">
      <c r="A57" s="3" t="s">
        <v>115</v>
      </c>
      <c r="B57" s="3" t="s">
        <v>116</v>
      </c>
      <c r="C57" s="4">
        <v>600070496</v>
      </c>
      <c r="D57" s="4">
        <v>1000100231</v>
      </c>
      <c r="E57" s="4">
        <v>90012066</v>
      </c>
      <c r="F57" s="3" t="s">
        <v>1</v>
      </c>
      <c r="G57" s="3" t="s">
        <v>2</v>
      </c>
      <c r="H57" s="11">
        <v>3000</v>
      </c>
      <c r="I57" s="9">
        <f>IFERROR(VLOOKUP(A57,'IK17'!A:C,3,0),"")</f>
        <v>50531</v>
      </c>
      <c r="J57" s="9">
        <f>IFERROR(VLOOKUP(A57,'IK17'!A:D,4,0),"")</f>
        <v>5436</v>
      </c>
      <c r="K57" s="13">
        <f t="shared" si="0"/>
        <v>1.8120000000000001</v>
      </c>
    </row>
    <row r="58" spans="1:11" x14ac:dyDescent="0.35">
      <c r="A58" s="3" t="s">
        <v>117</v>
      </c>
      <c r="B58" s="3" t="s">
        <v>118</v>
      </c>
      <c r="C58" s="4">
        <v>600070497</v>
      </c>
      <c r="D58" s="4">
        <v>1000100232</v>
      </c>
      <c r="E58" s="4">
        <v>90012066</v>
      </c>
      <c r="F58" s="3" t="s">
        <v>1</v>
      </c>
      <c r="G58" s="3" t="s">
        <v>2</v>
      </c>
      <c r="H58" s="11">
        <v>3000</v>
      </c>
      <c r="I58" s="9">
        <f>IFERROR(VLOOKUP(A58,'IK17'!A:C,3,0),"")</f>
        <v>50531</v>
      </c>
      <c r="J58" s="9">
        <f>IFERROR(VLOOKUP(A58,'IK17'!A:D,4,0),"")</f>
        <v>5436</v>
      </c>
      <c r="K58" s="13">
        <f t="shared" si="0"/>
        <v>1.8120000000000001</v>
      </c>
    </row>
    <row r="59" spans="1:11" x14ac:dyDescent="0.35">
      <c r="A59" s="3" t="s">
        <v>119</v>
      </c>
      <c r="B59" s="3" t="s">
        <v>120</v>
      </c>
      <c r="C59" s="4">
        <v>600070498</v>
      </c>
      <c r="D59" s="4">
        <v>1000100233</v>
      </c>
      <c r="E59" s="4">
        <v>90012067</v>
      </c>
      <c r="F59" s="3" t="s">
        <v>1</v>
      </c>
      <c r="G59" s="3" t="s">
        <v>2</v>
      </c>
      <c r="H59" s="11">
        <v>3000</v>
      </c>
      <c r="I59" s="9">
        <f>IFERROR(VLOOKUP(A59,'IK17'!A:C,3,0),"")</f>
        <v>50531</v>
      </c>
      <c r="J59" s="9">
        <f>IFERROR(VLOOKUP(A59,'IK17'!A:D,4,0),"")</f>
        <v>5436</v>
      </c>
      <c r="K59" s="13">
        <f t="shared" si="0"/>
        <v>1.8120000000000001</v>
      </c>
    </row>
    <row r="60" spans="1:11" x14ac:dyDescent="0.35">
      <c r="A60" s="3" t="s">
        <v>121</v>
      </c>
      <c r="B60" s="3" t="s">
        <v>122</v>
      </c>
      <c r="C60" s="4">
        <v>600070499</v>
      </c>
      <c r="D60" s="4">
        <v>1000100234</v>
      </c>
      <c r="E60" s="4">
        <v>90012067</v>
      </c>
      <c r="F60" s="3" t="s">
        <v>1</v>
      </c>
      <c r="G60" s="3" t="s">
        <v>2</v>
      </c>
      <c r="H60" s="11">
        <v>3000</v>
      </c>
      <c r="I60" s="9">
        <f>IFERROR(VLOOKUP(A60,'IK17'!A:C,3,0),"")</f>
        <v>50531</v>
      </c>
      <c r="J60" s="9">
        <f>IFERROR(VLOOKUP(A60,'IK17'!A:D,4,0),"")</f>
        <v>5436</v>
      </c>
      <c r="K60" s="13">
        <f t="shared" si="0"/>
        <v>1.8120000000000001</v>
      </c>
    </row>
    <row r="61" spans="1:11" x14ac:dyDescent="0.35">
      <c r="A61" s="3" t="s">
        <v>123</v>
      </c>
      <c r="B61" s="3" t="s">
        <v>124</v>
      </c>
      <c r="C61" s="4">
        <v>600070500</v>
      </c>
      <c r="D61" s="4">
        <v>1000100235</v>
      </c>
      <c r="E61" s="4">
        <v>90012068</v>
      </c>
      <c r="F61" s="3" t="s">
        <v>1</v>
      </c>
      <c r="G61" s="3" t="s">
        <v>2</v>
      </c>
      <c r="H61" s="11">
        <v>9000</v>
      </c>
      <c r="I61" s="9">
        <f>IFERROR(VLOOKUP(A61,'IK17'!A:C,3,0),"")</f>
        <v>50531</v>
      </c>
      <c r="J61" s="9">
        <f>IFERROR(VLOOKUP(A61,'IK17'!A:D,4,0),"")</f>
        <v>5436</v>
      </c>
      <c r="K61" s="13">
        <f t="shared" si="0"/>
        <v>0.60399999999999998</v>
      </c>
    </row>
    <row r="62" spans="1:11" x14ac:dyDescent="0.35">
      <c r="A62" s="3" t="s">
        <v>125</v>
      </c>
      <c r="B62" s="3" t="s">
        <v>126</v>
      </c>
      <c r="C62" s="4">
        <v>600070501</v>
      </c>
      <c r="D62" s="4">
        <v>1000100236</v>
      </c>
      <c r="E62" s="4">
        <v>90012068</v>
      </c>
      <c r="F62" s="3" t="s">
        <v>1</v>
      </c>
      <c r="G62" s="3" t="s">
        <v>2</v>
      </c>
      <c r="H62" s="11">
        <v>9000</v>
      </c>
      <c r="I62" s="9">
        <f>IFERROR(VLOOKUP(A62,'IK17'!A:C,3,0),"")</f>
        <v>50531</v>
      </c>
      <c r="J62" s="9">
        <f>IFERROR(VLOOKUP(A62,'IK17'!A:D,4,0),"")</f>
        <v>5436</v>
      </c>
      <c r="K62" s="13">
        <f t="shared" si="0"/>
        <v>0.60399999999999998</v>
      </c>
    </row>
    <row r="63" spans="1:11" x14ac:dyDescent="0.35">
      <c r="A63" s="3" t="s">
        <v>127</v>
      </c>
      <c r="B63" s="3" t="s">
        <v>128</v>
      </c>
      <c r="C63" s="4">
        <v>600070502</v>
      </c>
      <c r="D63" s="4">
        <v>1000100237</v>
      </c>
      <c r="E63" s="4">
        <v>90012069</v>
      </c>
      <c r="F63" s="3" t="s">
        <v>1</v>
      </c>
      <c r="G63" s="3" t="s">
        <v>2</v>
      </c>
      <c r="H63" s="11">
        <v>9000</v>
      </c>
      <c r="I63" s="9">
        <f>IFERROR(VLOOKUP(A63,'IK17'!A:C,3,0),"")</f>
        <v>50531</v>
      </c>
      <c r="J63" s="9">
        <f>IFERROR(VLOOKUP(A63,'IK17'!A:D,4,0),"")</f>
        <v>5436</v>
      </c>
      <c r="K63" s="13">
        <f t="shared" si="0"/>
        <v>0.60399999999999998</v>
      </c>
    </row>
    <row r="64" spans="1:11" x14ac:dyDescent="0.35">
      <c r="A64" s="3" t="s">
        <v>129</v>
      </c>
      <c r="B64" s="3" t="s">
        <v>130</v>
      </c>
      <c r="C64" s="4">
        <v>600070505</v>
      </c>
      <c r="D64" s="4">
        <v>1000100240</v>
      </c>
      <c r="E64" s="4">
        <v>90012069</v>
      </c>
      <c r="F64" s="3" t="s">
        <v>1</v>
      </c>
      <c r="G64" s="3" t="s">
        <v>2</v>
      </c>
      <c r="H64" s="11">
        <v>9000</v>
      </c>
      <c r="I64" s="9">
        <f>IFERROR(VLOOKUP(A64,'IK17'!A:C,3,0),"")</f>
        <v>50531</v>
      </c>
      <c r="J64" s="9">
        <f>IFERROR(VLOOKUP(A64,'IK17'!A:D,4,0),"")</f>
        <v>5436</v>
      </c>
      <c r="K64" s="13">
        <f t="shared" ref="K64:K100" si="1">IFERROR(J64/H64,"")</f>
        <v>0.60399999999999998</v>
      </c>
    </row>
    <row r="65" spans="1:11" x14ac:dyDescent="0.35">
      <c r="A65" s="3" t="s">
        <v>131</v>
      </c>
      <c r="B65" s="3" t="s">
        <v>132</v>
      </c>
      <c r="C65" s="4">
        <v>600070506</v>
      </c>
      <c r="D65" s="4">
        <v>1000100241</v>
      </c>
      <c r="E65" s="4">
        <v>90012069</v>
      </c>
      <c r="F65" s="3" t="s">
        <v>1</v>
      </c>
      <c r="G65" s="3" t="s">
        <v>2</v>
      </c>
      <c r="H65" s="11">
        <v>9000</v>
      </c>
      <c r="I65" s="9">
        <f>IFERROR(VLOOKUP(A65,'IK17'!A:C,3,0),"")</f>
        <v>50531</v>
      </c>
      <c r="J65" s="9">
        <f>IFERROR(VLOOKUP(A65,'IK17'!A:D,4,0),"")</f>
        <v>5436</v>
      </c>
      <c r="K65" s="13">
        <f t="shared" si="1"/>
        <v>0.60399999999999998</v>
      </c>
    </row>
    <row r="66" spans="1:11" x14ac:dyDescent="0.35">
      <c r="A66" s="3" t="s">
        <v>133</v>
      </c>
      <c r="B66" s="3" t="s">
        <v>134</v>
      </c>
      <c r="C66" s="4">
        <v>600070507</v>
      </c>
      <c r="D66" s="4">
        <v>1000100242</v>
      </c>
      <c r="E66" s="4">
        <v>90012069</v>
      </c>
      <c r="F66" s="3" t="s">
        <v>1</v>
      </c>
      <c r="G66" s="3" t="s">
        <v>2</v>
      </c>
      <c r="H66" s="11">
        <v>9000</v>
      </c>
      <c r="I66" s="9">
        <f>IFERROR(VLOOKUP(A66,'IK17'!A:C,3,0),"")</f>
        <v>50531</v>
      </c>
      <c r="J66" s="9">
        <f>IFERROR(VLOOKUP(A66,'IK17'!A:D,4,0),"")</f>
        <v>5436</v>
      </c>
      <c r="K66" s="13">
        <f t="shared" si="1"/>
        <v>0.60399999999999998</v>
      </c>
    </row>
    <row r="67" spans="1:11" x14ac:dyDescent="0.35">
      <c r="A67" s="3" t="s">
        <v>135</v>
      </c>
      <c r="B67" s="3" t="s">
        <v>136</v>
      </c>
      <c r="C67" s="4">
        <v>600070508</v>
      </c>
      <c r="D67" s="4">
        <v>1000100243</v>
      </c>
      <c r="E67" s="4">
        <v>90012074</v>
      </c>
      <c r="F67" s="3" t="s">
        <v>1</v>
      </c>
      <c r="G67" s="3" t="s">
        <v>2</v>
      </c>
      <c r="H67" s="11">
        <v>6000</v>
      </c>
      <c r="I67" s="9">
        <f>IFERROR(VLOOKUP(A67,'IK17'!A:C,3,0),"")</f>
        <v>50531</v>
      </c>
      <c r="J67" s="9">
        <f>IFERROR(VLOOKUP(A67,'IK17'!A:D,4,0),"")</f>
        <v>5436</v>
      </c>
      <c r="K67" s="13">
        <f t="shared" si="1"/>
        <v>0.90600000000000003</v>
      </c>
    </row>
    <row r="68" spans="1:11" x14ac:dyDescent="0.35">
      <c r="A68" s="3" t="s">
        <v>137</v>
      </c>
      <c r="B68" s="3" t="s">
        <v>138</v>
      </c>
      <c r="C68" s="4">
        <v>600070509</v>
      </c>
      <c r="D68" s="4">
        <v>1000100244</v>
      </c>
      <c r="E68" s="4">
        <v>90012075</v>
      </c>
      <c r="F68" s="3" t="s">
        <v>1</v>
      </c>
      <c r="G68" s="3" t="s">
        <v>2</v>
      </c>
      <c r="H68" s="11">
        <v>6000</v>
      </c>
      <c r="I68" s="9">
        <f>IFERROR(VLOOKUP(A68,'IK17'!A:C,3,0),"")</f>
        <v>50531</v>
      </c>
      <c r="J68" s="9">
        <f>IFERROR(VLOOKUP(A68,'IK17'!A:D,4,0),"")</f>
        <v>8576</v>
      </c>
      <c r="K68" s="13">
        <f t="shared" si="1"/>
        <v>1.4293333333333333</v>
      </c>
    </row>
    <row r="69" spans="1:11" x14ac:dyDescent="0.35">
      <c r="A69" s="3" t="s">
        <v>139</v>
      </c>
      <c r="B69" s="3" t="s">
        <v>140</v>
      </c>
      <c r="C69" s="4">
        <v>600070510</v>
      </c>
      <c r="D69" s="4">
        <v>1000100245</v>
      </c>
      <c r="E69" s="4">
        <v>90012076</v>
      </c>
      <c r="F69" s="3" t="s">
        <v>1</v>
      </c>
      <c r="G69" s="3" t="s">
        <v>2</v>
      </c>
      <c r="H69" s="11">
        <v>5000</v>
      </c>
      <c r="I69" s="9">
        <f>IFERROR(VLOOKUP(A69,'IK17'!A:C,3,0),"")</f>
        <v>50531</v>
      </c>
      <c r="J69" s="9">
        <f>IFERROR(VLOOKUP(A69,'IK17'!A:D,4,0),"")</f>
        <v>3397</v>
      </c>
      <c r="K69" s="13">
        <f t="shared" si="1"/>
        <v>0.6794</v>
      </c>
    </row>
    <row r="70" spans="1:11" x14ac:dyDescent="0.35">
      <c r="A70" s="3" t="s">
        <v>141</v>
      </c>
      <c r="B70" s="3" t="s">
        <v>142</v>
      </c>
      <c r="C70" s="4">
        <v>600070515</v>
      </c>
      <c r="D70" s="4">
        <v>1000100250</v>
      </c>
      <c r="E70" s="4">
        <v>90012083</v>
      </c>
      <c r="F70" s="3" t="s">
        <v>1</v>
      </c>
      <c r="G70" s="3" t="s">
        <v>2</v>
      </c>
      <c r="H70" s="11">
        <v>10000</v>
      </c>
      <c r="I70" s="9">
        <f>IFERROR(VLOOKUP(A70,'IK17'!A:C,3,0),"")</f>
        <v>50531</v>
      </c>
      <c r="J70" s="9">
        <f>IFERROR(VLOOKUP(A70,'IK17'!A:D,4,0),"")</f>
        <v>5436</v>
      </c>
      <c r="K70" s="13">
        <f t="shared" si="1"/>
        <v>0.54359999999999997</v>
      </c>
    </row>
    <row r="71" spans="1:11" x14ac:dyDescent="0.35">
      <c r="A71" s="3" t="s">
        <v>3</v>
      </c>
      <c r="B71" s="3" t="s">
        <v>143</v>
      </c>
      <c r="C71" s="4">
        <v>600071744</v>
      </c>
      <c r="D71" s="4">
        <v>1000102214</v>
      </c>
      <c r="E71" s="4">
        <v>90012306</v>
      </c>
      <c r="F71" s="3" t="s">
        <v>1</v>
      </c>
      <c r="G71" s="3" t="s">
        <v>2</v>
      </c>
      <c r="H71" s="11" t="s">
        <v>36</v>
      </c>
      <c r="I71" s="9">
        <f>IFERROR(VLOOKUP(A71,'IK17'!A:C,3,0),"")</f>
        <v>50546</v>
      </c>
      <c r="J71" s="9">
        <f>IFERROR(VLOOKUP(A71,'IK17'!A:D,4,0),"")</f>
        <v>50546</v>
      </c>
      <c r="K71" s="13" t="str">
        <f t="shared" si="1"/>
        <v/>
      </c>
    </row>
    <row r="72" spans="1:11" x14ac:dyDescent="0.35">
      <c r="A72" s="3" t="s">
        <v>3</v>
      </c>
      <c r="B72" s="3" t="s">
        <v>144</v>
      </c>
      <c r="C72" s="4">
        <v>600073999</v>
      </c>
      <c r="D72" s="4">
        <v>1000105650</v>
      </c>
      <c r="E72" s="4">
        <v>90011132</v>
      </c>
      <c r="F72" s="3" t="s">
        <v>1</v>
      </c>
      <c r="G72" s="3" t="s">
        <v>2</v>
      </c>
      <c r="H72" s="11">
        <v>5000</v>
      </c>
      <c r="I72" s="9">
        <f>IFERROR(VLOOKUP(A72,'IK17'!A:C,3,0),"")</f>
        <v>50546</v>
      </c>
      <c r="J72" s="9">
        <f>IFERROR(VLOOKUP(A72,'IK17'!A:D,4,0),"")</f>
        <v>50546</v>
      </c>
      <c r="K72" s="13">
        <f t="shared" si="1"/>
        <v>10.1092</v>
      </c>
    </row>
    <row r="73" spans="1:11" x14ac:dyDescent="0.35">
      <c r="A73" s="3" t="s">
        <v>145</v>
      </c>
      <c r="B73" s="3" t="s">
        <v>146</v>
      </c>
      <c r="C73" s="4">
        <v>600078353</v>
      </c>
      <c r="D73" s="4">
        <v>1000110351</v>
      </c>
      <c r="E73" s="4">
        <v>90013246</v>
      </c>
      <c r="F73" s="3" t="s">
        <v>1</v>
      </c>
      <c r="G73" s="3" t="s">
        <v>2</v>
      </c>
      <c r="H73" s="11" t="s">
        <v>147</v>
      </c>
      <c r="I73" s="9" t="str">
        <f>IFERROR(VLOOKUP(A73,'IK17'!A:C,3,0),"")</f>
        <v/>
      </c>
      <c r="J73" s="9" t="str">
        <f>IFERROR(VLOOKUP(A73,'IK17'!A:D,4,0),"")</f>
        <v/>
      </c>
      <c r="K73" s="13" t="str">
        <f t="shared" si="1"/>
        <v/>
      </c>
    </row>
    <row r="74" spans="1:11" x14ac:dyDescent="0.35">
      <c r="A74" s="3" t="s">
        <v>148</v>
      </c>
      <c r="B74" s="3" t="s">
        <v>149</v>
      </c>
      <c r="C74" s="4">
        <v>600079009</v>
      </c>
      <c r="D74" s="4">
        <v>1000111430</v>
      </c>
      <c r="E74" s="4">
        <v>90013421</v>
      </c>
      <c r="F74" s="3" t="s">
        <v>1</v>
      </c>
      <c r="G74" s="3" t="s">
        <v>2</v>
      </c>
      <c r="H74" s="11" t="s">
        <v>36</v>
      </c>
      <c r="I74" s="9" t="str">
        <f>IFERROR(VLOOKUP(A74,'IK17'!A:C,3,0),"")</f>
        <v/>
      </c>
      <c r="J74" s="9" t="str">
        <f>IFERROR(VLOOKUP(A74,'IK17'!A:D,4,0),"")</f>
        <v/>
      </c>
      <c r="K74" s="13" t="str">
        <f t="shared" si="1"/>
        <v/>
      </c>
    </row>
    <row r="75" spans="1:11" x14ac:dyDescent="0.35">
      <c r="A75" s="3" t="s">
        <v>150</v>
      </c>
      <c r="B75" s="3" t="s">
        <v>151</v>
      </c>
      <c r="C75" s="4">
        <v>600082508</v>
      </c>
      <c r="D75" s="4">
        <v>1000115808</v>
      </c>
      <c r="E75" s="4">
        <v>90013918</v>
      </c>
      <c r="F75" s="3" t="s">
        <v>1</v>
      </c>
      <c r="G75" s="3" t="s">
        <v>2</v>
      </c>
      <c r="H75" s="11">
        <v>12000</v>
      </c>
      <c r="I75" s="9">
        <f>IFERROR(VLOOKUP(A75,'IK17'!A:C,3,0),"")</f>
        <v>50531</v>
      </c>
      <c r="J75" s="9">
        <f>IFERROR(VLOOKUP(A75,'IK17'!A:D,4,0),"")</f>
        <v>14445</v>
      </c>
      <c r="K75" s="13">
        <f t="shared" si="1"/>
        <v>1.2037500000000001</v>
      </c>
    </row>
    <row r="76" spans="1:11" x14ac:dyDescent="0.35">
      <c r="A76" s="3" t="s">
        <v>152</v>
      </c>
      <c r="B76" s="3" t="s">
        <v>153</v>
      </c>
      <c r="C76" s="4">
        <v>600082510</v>
      </c>
      <c r="D76" s="4">
        <v>1000115809</v>
      </c>
      <c r="E76" s="4">
        <v>90013922</v>
      </c>
      <c r="F76" s="3" t="s">
        <v>1</v>
      </c>
      <c r="G76" s="3" t="s">
        <v>2</v>
      </c>
      <c r="H76" s="11">
        <v>12000</v>
      </c>
      <c r="I76" s="9">
        <f>IFERROR(VLOOKUP(A76,'IK17'!A:C,3,0),"")</f>
        <v>50531</v>
      </c>
      <c r="J76" s="9">
        <f>IFERROR(VLOOKUP(A76,'IK17'!A:D,4,0),"")</f>
        <v>14445</v>
      </c>
      <c r="K76" s="13">
        <f t="shared" si="1"/>
        <v>1.2037500000000001</v>
      </c>
    </row>
    <row r="77" spans="1:11" x14ac:dyDescent="0.35">
      <c r="A77" s="3" t="s">
        <v>154</v>
      </c>
      <c r="B77" s="3" t="s">
        <v>155</v>
      </c>
      <c r="C77" s="4">
        <v>600082511</v>
      </c>
      <c r="D77" s="4">
        <v>1000115810</v>
      </c>
      <c r="E77" s="4">
        <v>90013924</v>
      </c>
      <c r="F77" s="3" t="s">
        <v>1</v>
      </c>
      <c r="G77" s="3" t="s">
        <v>2</v>
      </c>
      <c r="H77" s="11">
        <v>12000</v>
      </c>
      <c r="I77" s="9">
        <f>IFERROR(VLOOKUP(A77,'IK17'!A:C,3,0),"")</f>
        <v>50531</v>
      </c>
      <c r="J77" s="9">
        <f>IFERROR(VLOOKUP(A77,'IK17'!A:D,4,0),"")</f>
        <v>14445</v>
      </c>
      <c r="K77" s="13">
        <f t="shared" si="1"/>
        <v>1.2037500000000001</v>
      </c>
    </row>
    <row r="78" spans="1:11" x14ac:dyDescent="0.35">
      <c r="A78" s="3" t="s">
        <v>156</v>
      </c>
      <c r="B78" s="3" t="s">
        <v>157</v>
      </c>
      <c r="C78" s="4">
        <v>600082512</v>
      </c>
      <c r="D78" s="4">
        <v>1000115811</v>
      </c>
      <c r="E78" s="4">
        <v>90013926</v>
      </c>
      <c r="F78" s="3" t="s">
        <v>1</v>
      </c>
      <c r="G78" s="3" t="s">
        <v>2</v>
      </c>
      <c r="H78" s="11">
        <v>9000</v>
      </c>
      <c r="I78" s="9">
        <f>IFERROR(VLOOKUP(A78,'IK17'!A:C,3,0),"")</f>
        <v>50531</v>
      </c>
      <c r="J78" s="9">
        <f>IFERROR(VLOOKUP(A78,'IK17'!A:D,4,0),"")</f>
        <v>5429</v>
      </c>
      <c r="K78" s="13">
        <f t="shared" si="1"/>
        <v>0.60322222222222222</v>
      </c>
    </row>
    <row r="79" spans="1:11" x14ac:dyDescent="0.35">
      <c r="A79" s="3" t="s">
        <v>158</v>
      </c>
      <c r="B79" s="3" t="s">
        <v>159</v>
      </c>
      <c r="C79" s="4">
        <v>600082514</v>
      </c>
      <c r="D79" s="4">
        <v>1000115813</v>
      </c>
      <c r="E79" s="4">
        <v>90013931</v>
      </c>
      <c r="F79" s="3" t="s">
        <v>1</v>
      </c>
      <c r="G79" s="3" t="s">
        <v>2</v>
      </c>
      <c r="H79" s="11">
        <v>18000</v>
      </c>
      <c r="I79" s="9">
        <f>IFERROR(VLOOKUP(A79,'IK17'!A:C,3,0),"")</f>
        <v>50531</v>
      </c>
      <c r="J79" s="9">
        <f>IFERROR(VLOOKUP(A79,'IK17'!A:D,4,0),"")</f>
        <v>50531</v>
      </c>
      <c r="K79" s="13">
        <f t="shared" si="1"/>
        <v>2.8072777777777778</v>
      </c>
    </row>
    <row r="80" spans="1:11" x14ac:dyDescent="0.35">
      <c r="A80" s="3" t="s">
        <v>160</v>
      </c>
      <c r="B80" s="3" t="s">
        <v>161</v>
      </c>
      <c r="C80" s="4">
        <v>600082515</v>
      </c>
      <c r="D80" s="4">
        <v>1000115814</v>
      </c>
      <c r="E80" s="4">
        <v>90013933</v>
      </c>
      <c r="F80" s="3" t="s">
        <v>1</v>
      </c>
      <c r="G80" s="3" t="s">
        <v>2</v>
      </c>
      <c r="H80" s="11">
        <v>8000</v>
      </c>
      <c r="I80" s="9">
        <f>IFERROR(VLOOKUP(A80,'IK17'!A:C,3,0),"")</f>
        <v>50531</v>
      </c>
      <c r="J80" s="9">
        <f>IFERROR(VLOOKUP(A80,'IK17'!A:D,4,0),"")</f>
        <v>5429</v>
      </c>
      <c r="K80" s="13">
        <f t="shared" si="1"/>
        <v>0.67862500000000003</v>
      </c>
    </row>
    <row r="81" spans="1:11" x14ac:dyDescent="0.35">
      <c r="A81" s="3" t="s">
        <v>162</v>
      </c>
      <c r="B81" s="3" t="s">
        <v>163</v>
      </c>
      <c r="C81" s="4">
        <v>600082516</v>
      </c>
      <c r="D81" s="4">
        <v>1000115815</v>
      </c>
      <c r="E81" s="4">
        <v>90013935</v>
      </c>
      <c r="F81" s="3" t="s">
        <v>1</v>
      </c>
      <c r="G81" s="3" t="s">
        <v>2</v>
      </c>
      <c r="H81" s="11">
        <v>4000</v>
      </c>
      <c r="I81" s="9">
        <f>IFERROR(VLOOKUP(A81,'IK17'!A:C,3,0),"")</f>
        <v>50531</v>
      </c>
      <c r="J81" s="9">
        <f>IFERROR(VLOOKUP(A81,'IK17'!A:D,4,0),"")</f>
        <v>14445</v>
      </c>
      <c r="K81" s="13">
        <f t="shared" si="1"/>
        <v>3.6112500000000001</v>
      </c>
    </row>
    <row r="82" spans="1:11" x14ac:dyDescent="0.35">
      <c r="A82" s="3" t="s">
        <v>164</v>
      </c>
      <c r="B82" s="3" t="s">
        <v>165</v>
      </c>
      <c r="C82" s="4">
        <v>600082517</v>
      </c>
      <c r="D82" s="4">
        <v>1000115816</v>
      </c>
      <c r="E82" s="4">
        <v>90013937</v>
      </c>
      <c r="F82" s="3" t="s">
        <v>1</v>
      </c>
      <c r="G82" s="3" t="s">
        <v>2</v>
      </c>
      <c r="H82" s="11">
        <v>8000</v>
      </c>
      <c r="I82" s="9">
        <f>IFERROR(VLOOKUP(A82,'IK17'!A:C,3,0),"")</f>
        <v>50531</v>
      </c>
      <c r="J82" s="9">
        <f>IFERROR(VLOOKUP(A82,'IK17'!A:D,4,0),"")</f>
        <v>5429</v>
      </c>
      <c r="K82" s="13">
        <f t="shared" si="1"/>
        <v>0.67862500000000003</v>
      </c>
    </row>
    <row r="83" spans="1:11" x14ac:dyDescent="0.35">
      <c r="A83" s="3" t="s">
        <v>166</v>
      </c>
      <c r="B83" s="3" t="s">
        <v>167</v>
      </c>
      <c r="C83" s="4">
        <v>600082518</v>
      </c>
      <c r="D83" s="4">
        <v>1000115817</v>
      </c>
      <c r="E83" s="4">
        <v>90013939</v>
      </c>
      <c r="F83" s="3" t="s">
        <v>1</v>
      </c>
      <c r="G83" s="3" t="s">
        <v>2</v>
      </c>
      <c r="H83" s="11">
        <v>3000</v>
      </c>
      <c r="I83" s="9">
        <f>IFERROR(VLOOKUP(A83,'IK17'!A:C,3,0),"")</f>
        <v>50531</v>
      </c>
      <c r="J83" s="9">
        <f>IFERROR(VLOOKUP(A83,'IK17'!A:D,4,0),"")</f>
        <v>5436</v>
      </c>
      <c r="K83" s="13">
        <f t="shared" si="1"/>
        <v>1.8120000000000001</v>
      </c>
    </row>
    <row r="84" spans="1:11" x14ac:dyDescent="0.35">
      <c r="A84" s="3" t="s">
        <v>168</v>
      </c>
      <c r="B84" s="3" t="s">
        <v>169</v>
      </c>
      <c r="C84" s="4">
        <v>600082519</v>
      </c>
      <c r="D84" s="4">
        <v>1000115818</v>
      </c>
      <c r="E84" s="4">
        <v>90013941</v>
      </c>
      <c r="F84" s="3" t="s">
        <v>1</v>
      </c>
      <c r="G84" s="3" t="s">
        <v>2</v>
      </c>
      <c r="H84" s="11">
        <v>18000</v>
      </c>
      <c r="I84" s="9">
        <f>IFERROR(VLOOKUP(A84,'IK17'!A:C,3,0),"")</f>
        <v>50531</v>
      </c>
      <c r="J84" s="9">
        <f>IFERROR(VLOOKUP(A84,'IK17'!A:D,4,0),"")</f>
        <v>14445</v>
      </c>
      <c r="K84" s="13">
        <f t="shared" si="1"/>
        <v>0.80249999999999999</v>
      </c>
    </row>
    <row r="85" spans="1:11" x14ac:dyDescent="0.35">
      <c r="A85" s="3" t="s">
        <v>170</v>
      </c>
      <c r="B85" s="3" t="s">
        <v>171</v>
      </c>
      <c r="C85" s="4">
        <v>600082520</v>
      </c>
      <c r="D85" s="4">
        <v>1000115819</v>
      </c>
      <c r="E85" s="4">
        <v>90013943</v>
      </c>
      <c r="F85" s="3" t="s">
        <v>1</v>
      </c>
      <c r="G85" s="3" t="s">
        <v>2</v>
      </c>
      <c r="H85" s="11">
        <v>18000</v>
      </c>
      <c r="I85" s="9">
        <f>IFERROR(VLOOKUP(A85,'IK17'!A:C,3,0),"")</f>
        <v>50531</v>
      </c>
      <c r="J85" s="9">
        <f>IFERROR(VLOOKUP(A85,'IK17'!A:D,4,0),"")</f>
        <v>5436</v>
      </c>
      <c r="K85" s="13">
        <f t="shared" si="1"/>
        <v>0.30199999999999999</v>
      </c>
    </row>
    <row r="86" spans="1:11" x14ac:dyDescent="0.35">
      <c r="A86" s="3" t="s">
        <v>172</v>
      </c>
      <c r="B86" s="3" t="s">
        <v>173</v>
      </c>
      <c r="C86" s="4">
        <v>600082521</v>
      </c>
      <c r="D86" s="4">
        <v>1000115820</v>
      </c>
      <c r="E86" s="4">
        <v>90013945</v>
      </c>
      <c r="F86" s="3" t="s">
        <v>1</v>
      </c>
      <c r="G86" s="3" t="s">
        <v>2</v>
      </c>
      <c r="H86" s="11">
        <v>16000</v>
      </c>
      <c r="I86" s="9">
        <f>IFERROR(VLOOKUP(A86,'IK17'!A:C,3,0),"")</f>
        <v>50531</v>
      </c>
      <c r="J86" s="9">
        <f>IFERROR(VLOOKUP(A86,'IK17'!A:D,4,0),"")</f>
        <v>14445</v>
      </c>
      <c r="K86" s="13">
        <f t="shared" si="1"/>
        <v>0.90281250000000002</v>
      </c>
    </row>
    <row r="87" spans="1:11" x14ac:dyDescent="0.35">
      <c r="A87" s="3" t="s">
        <v>174</v>
      </c>
      <c r="B87" s="3" t="s">
        <v>175</v>
      </c>
      <c r="C87" s="4">
        <v>600082522</v>
      </c>
      <c r="D87" s="4">
        <v>1000115821</v>
      </c>
      <c r="E87" s="4">
        <v>90013947</v>
      </c>
      <c r="F87" s="3" t="s">
        <v>1</v>
      </c>
      <c r="G87" s="3" t="s">
        <v>2</v>
      </c>
      <c r="H87" s="11">
        <v>16000</v>
      </c>
      <c r="I87" s="9">
        <f>IFERROR(VLOOKUP(A87,'IK17'!A:C,3,0),"")</f>
        <v>50531</v>
      </c>
      <c r="J87" s="9">
        <f>IFERROR(VLOOKUP(A87,'IK17'!A:D,4,0),"")</f>
        <v>14431</v>
      </c>
      <c r="K87" s="13">
        <f t="shared" si="1"/>
        <v>0.90193749999999995</v>
      </c>
    </row>
    <row r="88" spans="1:11" x14ac:dyDescent="0.35">
      <c r="A88" s="3" t="s">
        <v>176</v>
      </c>
      <c r="B88" s="3" t="s">
        <v>177</v>
      </c>
      <c r="C88" s="4">
        <v>600082525</v>
      </c>
      <c r="D88" s="4">
        <v>1000115824</v>
      </c>
      <c r="E88" s="4">
        <v>90013920</v>
      </c>
      <c r="F88" s="3" t="s">
        <v>1</v>
      </c>
      <c r="G88" s="3" t="s">
        <v>2</v>
      </c>
      <c r="H88" s="11">
        <v>12000</v>
      </c>
      <c r="I88" s="9">
        <f>IFERROR(VLOOKUP(A88,'IK17'!A:C,3,0),"")</f>
        <v>50531</v>
      </c>
      <c r="J88" s="9">
        <f>IFERROR(VLOOKUP(A88,'IK17'!A:D,4,0),"")</f>
        <v>14184</v>
      </c>
      <c r="K88" s="13">
        <f t="shared" si="1"/>
        <v>1.1819999999999999</v>
      </c>
    </row>
    <row r="89" spans="1:11" x14ac:dyDescent="0.35">
      <c r="A89" s="3" t="s">
        <v>178</v>
      </c>
      <c r="B89" s="3" t="s">
        <v>179</v>
      </c>
      <c r="C89" s="4">
        <v>600070446</v>
      </c>
      <c r="D89" s="4">
        <v>1000115862</v>
      </c>
      <c r="E89" s="4">
        <v>90012006</v>
      </c>
      <c r="F89" s="3" t="s">
        <v>1</v>
      </c>
      <c r="G89" s="3" t="s">
        <v>2</v>
      </c>
      <c r="H89" s="11">
        <v>8000</v>
      </c>
      <c r="I89" s="9">
        <f>IFERROR(VLOOKUP(A89,'IK17'!A:C,3,0),"")</f>
        <v>50531</v>
      </c>
      <c r="J89" s="9">
        <f>IFERROR(VLOOKUP(A89,'IK17'!A:D,4,0),"")</f>
        <v>5418</v>
      </c>
      <c r="K89" s="13">
        <f t="shared" si="1"/>
        <v>0.67725000000000002</v>
      </c>
    </row>
    <row r="90" spans="1:11" x14ac:dyDescent="0.35">
      <c r="A90" s="3" t="s">
        <v>180</v>
      </c>
      <c r="B90" s="3" t="s">
        <v>181</v>
      </c>
      <c r="C90" s="4">
        <v>600082534</v>
      </c>
      <c r="D90" s="4">
        <v>1000115869</v>
      </c>
      <c r="E90" s="4">
        <v>90012005</v>
      </c>
      <c r="F90" s="3" t="s">
        <v>1</v>
      </c>
      <c r="G90" s="3" t="s">
        <v>2</v>
      </c>
      <c r="H90" s="11">
        <v>16000</v>
      </c>
      <c r="I90" s="9">
        <f>IFERROR(VLOOKUP(A90,'IK17'!A:C,3,0),"")</f>
        <v>50531</v>
      </c>
      <c r="J90" s="9">
        <f>IFERROR(VLOOKUP(A90,'IK17'!A:D,4,0),"")</f>
        <v>14445</v>
      </c>
      <c r="K90" s="13">
        <f t="shared" si="1"/>
        <v>0.90281250000000002</v>
      </c>
    </row>
    <row r="91" spans="1:11" x14ac:dyDescent="0.35">
      <c r="A91" s="3" t="s">
        <v>182</v>
      </c>
      <c r="B91" s="3" t="s">
        <v>183</v>
      </c>
      <c r="C91" s="4">
        <v>600082542</v>
      </c>
      <c r="D91" s="4">
        <v>1000115877</v>
      </c>
      <c r="E91" s="4">
        <v>90012046</v>
      </c>
      <c r="F91" s="3" t="s">
        <v>1</v>
      </c>
      <c r="G91" s="3" t="s">
        <v>2</v>
      </c>
      <c r="H91" s="11">
        <v>6000</v>
      </c>
      <c r="I91" s="9">
        <f>IFERROR(VLOOKUP(A91,'IK17'!A:C,3,0),"")</f>
        <v>50531</v>
      </c>
      <c r="J91" s="9">
        <f>IFERROR(VLOOKUP(A91,'IK17'!A:D,4,0),"")</f>
        <v>4389</v>
      </c>
      <c r="K91" s="13">
        <f t="shared" si="1"/>
        <v>0.73150000000000004</v>
      </c>
    </row>
    <row r="92" spans="1:11" x14ac:dyDescent="0.35">
      <c r="A92" s="3" t="s">
        <v>184</v>
      </c>
      <c r="B92" s="3" t="s">
        <v>185</v>
      </c>
      <c r="C92" s="4">
        <v>600082546</v>
      </c>
      <c r="D92" s="4">
        <v>1000115881</v>
      </c>
      <c r="E92" s="4">
        <v>90012154</v>
      </c>
      <c r="F92" s="3" t="s">
        <v>1</v>
      </c>
      <c r="G92" s="3" t="s">
        <v>2</v>
      </c>
      <c r="H92" s="11">
        <v>9000</v>
      </c>
      <c r="I92" s="9">
        <f>IFERROR(VLOOKUP(A92,'IK17'!A:C,3,0),"")</f>
        <v>50531</v>
      </c>
      <c r="J92" s="9">
        <f>IFERROR(VLOOKUP(A92,'IK17'!A:D,4,0),"")</f>
        <v>5436</v>
      </c>
      <c r="K92" s="13">
        <f t="shared" si="1"/>
        <v>0.60399999999999998</v>
      </c>
    </row>
    <row r="93" spans="1:11" x14ac:dyDescent="0.35">
      <c r="A93" s="3" t="s">
        <v>186</v>
      </c>
      <c r="B93" s="3" t="s">
        <v>187</v>
      </c>
      <c r="C93" s="4">
        <v>600082550</v>
      </c>
      <c r="D93" s="4">
        <v>1000115885</v>
      </c>
      <c r="E93" s="4">
        <v>90012154</v>
      </c>
      <c r="F93" s="3" t="s">
        <v>1</v>
      </c>
      <c r="G93" s="3" t="s">
        <v>2</v>
      </c>
      <c r="H93" s="11">
        <v>9000</v>
      </c>
      <c r="I93" s="9">
        <f>IFERROR(VLOOKUP(A93,'IK17'!A:C,3,0),"")</f>
        <v>50531</v>
      </c>
      <c r="J93" s="9">
        <f>IFERROR(VLOOKUP(A93,'IK17'!A:D,4,0),"")</f>
        <v>5436</v>
      </c>
      <c r="K93" s="13">
        <f t="shared" si="1"/>
        <v>0.60399999999999998</v>
      </c>
    </row>
    <row r="94" spans="1:11" x14ac:dyDescent="0.35">
      <c r="A94" s="3" t="s">
        <v>188</v>
      </c>
      <c r="B94" s="3" t="s">
        <v>189</v>
      </c>
      <c r="C94" s="4">
        <v>600082851</v>
      </c>
      <c r="D94" s="4">
        <v>1000116226</v>
      </c>
      <c r="E94" s="4">
        <v>90013965</v>
      </c>
      <c r="F94" s="3" t="s">
        <v>1</v>
      </c>
      <c r="G94" s="3" t="s">
        <v>2</v>
      </c>
      <c r="H94" s="11">
        <v>8000</v>
      </c>
      <c r="I94" s="9">
        <f>IFERROR(VLOOKUP(A94,'IK17'!A:C,3,0),"")</f>
        <v>50531</v>
      </c>
      <c r="J94" s="9">
        <f>IFERROR(VLOOKUP(A94,'IK17'!A:D,4,0),"")</f>
        <v>5436</v>
      </c>
      <c r="K94" s="13">
        <f t="shared" si="1"/>
        <v>0.67949999999999999</v>
      </c>
    </row>
    <row r="95" spans="1:11" x14ac:dyDescent="0.35">
      <c r="A95" s="3" t="s">
        <v>190</v>
      </c>
      <c r="B95" s="3" t="s">
        <v>191</v>
      </c>
      <c r="C95" s="4">
        <v>600084148</v>
      </c>
      <c r="D95" s="4">
        <v>1000117911</v>
      </c>
      <c r="E95" s="4">
        <v>90014145</v>
      </c>
      <c r="F95" s="3" t="s">
        <v>1</v>
      </c>
      <c r="G95" s="3" t="s">
        <v>2</v>
      </c>
      <c r="H95" s="11" t="s">
        <v>36</v>
      </c>
      <c r="I95" s="9" t="str">
        <f>IFERROR(VLOOKUP(A95,'IK17'!A:C,3,0),"")</f>
        <v/>
      </c>
      <c r="J95" s="9" t="str">
        <f>IFERROR(VLOOKUP(A95,'IK17'!A:D,4,0),"")</f>
        <v/>
      </c>
      <c r="K95" s="13" t="str">
        <f t="shared" si="1"/>
        <v/>
      </c>
    </row>
    <row r="96" spans="1:11" x14ac:dyDescent="0.35">
      <c r="A96" s="3" t="s">
        <v>192</v>
      </c>
      <c r="B96" s="3" t="s">
        <v>193</v>
      </c>
      <c r="C96" s="4">
        <v>600091925</v>
      </c>
      <c r="D96" s="4">
        <v>1000129392</v>
      </c>
      <c r="E96" s="4">
        <v>90013970</v>
      </c>
      <c r="F96" s="3" t="s">
        <v>1</v>
      </c>
      <c r="G96" s="3" t="s">
        <v>2</v>
      </c>
      <c r="H96" s="11" t="s">
        <v>36</v>
      </c>
      <c r="I96" s="9" t="str">
        <f>IFERROR(VLOOKUP(A96,'IK17'!A:C,3,0),"")</f>
        <v/>
      </c>
      <c r="J96" s="9" t="str">
        <f>IFERROR(VLOOKUP(A96,'IK17'!A:D,4,0),"")</f>
        <v/>
      </c>
      <c r="K96" s="13" t="str">
        <f t="shared" si="1"/>
        <v/>
      </c>
    </row>
    <row r="97" spans="1:11" x14ac:dyDescent="0.35">
      <c r="A97" s="3" t="s">
        <v>194</v>
      </c>
      <c r="B97" s="3" t="s">
        <v>195</v>
      </c>
      <c r="C97" s="4">
        <v>600093552</v>
      </c>
      <c r="D97" s="4">
        <v>1000131672</v>
      </c>
      <c r="E97" s="4">
        <v>90015482</v>
      </c>
      <c r="F97" s="3" t="s">
        <v>1</v>
      </c>
      <c r="G97" s="3" t="s">
        <v>2</v>
      </c>
      <c r="H97" s="11">
        <v>2000</v>
      </c>
      <c r="I97" s="9">
        <f>IFERROR(VLOOKUP(A97,'IK17'!A:C,3,0),"")</f>
        <v>50531</v>
      </c>
      <c r="J97" s="9">
        <f>IFERROR(VLOOKUP(A97,'IK17'!A:D,4,0),"")</f>
        <v>3975</v>
      </c>
      <c r="K97" s="13">
        <f t="shared" si="1"/>
        <v>1.9875</v>
      </c>
    </row>
    <row r="98" spans="1:11" x14ac:dyDescent="0.35">
      <c r="A98" s="3" t="s">
        <v>34</v>
      </c>
      <c r="B98" s="3" t="s">
        <v>196</v>
      </c>
      <c r="C98" s="4">
        <v>600104017</v>
      </c>
      <c r="D98" s="4">
        <v>1000145635</v>
      </c>
      <c r="E98" s="4">
        <v>90011038</v>
      </c>
      <c r="F98" s="3" t="s">
        <v>1</v>
      </c>
      <c r="G98" s="3" t="s">
        <v>2</v>
      </c>
      <c r="H98" s="11" t="s">
        <v>197</v>
      </c>
      <c r="I98" s="9">
        <f>IFERROR(VLOOKUP(A98,'IK17'!A:C,3,0),"")</f>
        <v>50531</v>
      </c>
      <c r="J98" s="9">
        <f>IFERROR(VLOOKUP(A98,'IK17'!A:D,4,0),"")</f>
        <v>7936</v>
      </c>
      <c r="K98" s="13" t="str">
        <f t="shared" si="1"/>
        <v/>
      </c>
    </row>
    <row r="99" spans="1:11" x14ac:dyDescent="0.35">
      <c r="A99" s="3" t="s">
        <v>198</v>
      </c>
      <c r="B99" s="3" t="s">
        <v>199</v>
      </c>
      <c r="C99" s="4">
        <v>600109744</v>
      </c>
      <c r="D99" s="4">
        <v>1000153007</v>
      </c>
      <c r="E99" s="4">
        <v>90017113</v>
      </c>
      <c r="F99" s="3" t="s">
        <v>1</v>
      </c>
      <c r="G99" s="3" t="s">
        <v>2</v>
      </c>
      <c r="H99" s="11">
        <v>3000</v>
      </c>
      <c r="I99" s="9">
        <f>IFERROR(VLOOKUP(A99,'IK17'!A:C,3,0),"")</f>
        <v>50531</v>
      </c>
      <c r="J99" s="9">
        <f>IFERROR(VLOOKUP(A99,'IK17'!A:D,4,0),"")</f>
        <v>3329</v>
      </c>
      <c r="K99" s="13">
        <f t="shared" si="1"/>
        <v>1.1096666666666666</v>
      </c>
    </row>
    <row r="100" spans="1:11" x14ac:dyDescent="0.35">
      <c r="A100" s="3" t="s">
        <v>190</v>
      </c>
      <c r="B100" s="3" t="s">
        <v>200</v>
      </c>
      <c r="C100" s="4">
        <v>600164482</v>
      </c>
      <c r="D100" s="4">
        <v>1000253930</v>
      </c>
      <c r="E100" s="4">
        <v>90020033</v>
      </c>
      <c r="F100" s="3" t="s">
        <v>201</v>
      </c>
      <c r="G100" s="3" t="s">
        <v>2</v>
      </c>
      <c r="H100" s="11" t="s">
        <v>202</v>
      </c>
      <c r="I100" s="9" t="str">
        <f>IFERROR(VLOOKUP(A100,'IK17'!A:C,3,0),"")</f>
        <v/>
      </c>
      <c r="J100" s="9" t="str">
        <f>IFERROR(VLOOKUP(A100,'IK17'!A:D,4,0),"")</f>
        <v/>
      </c>
      <c r="K100" s="13" t="str">
        <f t="shared" si="1"/>
        <v/>
      </c>
    </row>
  </sheetData>
  <autoFilter ref="A1:H100" xr:uid="{2965CFDD-3301-4B69-98CB-0396CDC62E0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A704F-15F4-4A3E-B197-474D1E6A47B1}">
  <dimension ref="A1:E95"/>
  <sheetViews>
    <sheetView showGridLines="0" workbookViewId="0">
      <pane ySplit="1" topLeftCell="A2" activePane="bottomLeft" state="frozen"/>
      <selection activeCell="B1" sqref="B1"/>
      <selection pane="bottomLeft" activeCell="C1" sqref="C1:D1"/>
    </sheetView>
  </sheetViews>
  <sheetFormatPr defaultRowHeight="14.5" x14ac:dyDescent="0.35"/>
  <cols>
    <col min="1" max="1" width="40.54296875" style="1" bestFit="1" customWidth="1"/>
    <col min="2" max="2" width="37.81640625" style="1" bestFit="1" customWidth="1"/>
    <col min="3" max="3" width="14.54296875" style="9" bestFit="1" customWidth="1"/>
    <col min="4" max="4" width="14.36328125" style="9" bestFit="1" customWidth="1"/>
    <col min="5" max="5" width="14" style="9" bestFit="1" customWidth="1"/>
    <col min="6" max="16384" width="8.7265625" style="1"/>
  </cols>
  <sheetData>
    <row r="1" spans="1:5" x14ac:dyDescent="0.35">
      <c r="A1" s="2" t="s">
        <v>210</v>
      </c>
      <c r="B1" s="5" t="s">
        <v>211</v>
      </c>
      <c r="C1" s="8" t="s">
        <v>212</v>
      </c>
      <c r="D1" s="8" t="s">
        <v>213</v>
      </c>
      <c r="E1" s="8" t="s">
        <v>214</v>
      </c>
    </row>
    <row r="2" spans="1:5" x14ac:dyDescent="0.35">
      <c r="A2" s="3" t="s">
        <v>3</v>
      </c>
      <c r="B2" s="3" t="s">
        <v>215</v>
      </c>
      <c r="C2" s="9">
        <v>50546</v>
      </c>
      <c r="D2" s="9">
        <v>50546</v>
      </c>
      <c r="E2" s="9">
        <v>5700</v>
      </c>
    </row>
    <row r="3" spans="1:5" x14ac:dyDescent="0.35">
      <c r="A3" s="3" t="s">
        <v>3</v>
      </c>
      <c r="B3" s="3" t="s">
        <v>216</v>
      </c>
      <c r="C3" s="9">
        <v>50546</v>
      </c>
      <c r="D3" s="9">
        <v>50546</v>
      </c>
      <c r="E3" s="9">
        <v>5700</v>
      </c>
    </row>
    <row r="4" spans="1:5" x14ac:dyDescent="0.35">
      <c r="A4" s="3" t="s">
        <v>4</v>
      </c>
      <c r="B4" s="3" t="s">
        <v>217</v>
      </c>
      <c r="C4" s="9">
        <v>50546</v>
      </c>
      <c r="D4" s="9">
        <v>14460</v>
      </c>
      <c r="E4" s="9">
        <v>5700</v>
      </c>
    </row>
    <row r="5" spans="1:5" x14ac:dyDescent="0.35">
      <c r="A5" s="3" t="s">
        <v>8</v>
      </c>
      <c r="B5" s="3" t="s">
        <v>218</v>
      </c>
      <c r="C5" s="9">
        <v>50531</v>
      </c>
      <c r="D5" s="9">
        <v>5418</v>
      </c>
      <c r="E5" s="9">
        <v>5700</v>
      </c>
    </row>
    <row r="6" spans="1:5" x14ac:dyDescent="0.35">
      <c r="A6" s="3" t="s">
        <v>10</v>
      </c>
      <c r="B6" s="3" t="s">
        <v>219</v>
      </c>
      <c r="C6" s="9">
        <v>50531</v>
      </c>
      <c r="D6" s="9">
        <v>5463</v>
      </c>
      <c r="E6" s="9">
        <v>5700</v>
      </c>
    </row>
    <row r="7" spans="1:5" x14ac:dyDescent="0.35">
      <c r="A7" s="3" t="s">
        <v>12</v>
      </c>
      <c r="B7" s="3" t="s">
        <v>220</v>
      </c>
      <c r="C7" s="9">
        <v>50531</v>
      </c>
      <c r="D7" s="9">
        <v>5463</v>
      </c>
      <c r="E7" s="9">
        <v>5700</v>
      </c>
    </row>
    <row r="8" spans="1:5" x14ac:dyDescent="0.35">
      <c r="A8" s="3" t="s">
        <v>14</v>
      </c>
      <c r="B8" s="3" t="s">
        <v>221</v>
      </c>
      <c r="C8" s="9">
        <v>50531</v>
      </c>
      <c r="D8" s="9">
        <v>5418</v>
      </c>
      <c r="E8" s="9">
        <v>5700</v>
      </c>
    </row>
    <row r="9" spans="1:5" x14ac:dyDescent="0.35">
      <c r="A9" s="3" t="s">
        <v>16</v>
      </c>
      <c r="B9" s="3" t="s">
        <v>222</v>
      </c>
      <c r="C9" s="9">
        <v>50531</v>
      </c>
      <c r="D9" s="9">
        <v>5429</v>
      </c>
      <c r="E9" s="9">
        <v>5700</v>
      </c>
    </row>
    <row r="10" spans="1:5" x14ac:dyDescent="0.35">
      <c r="A10" s="3" t="s">
        <v>18</v>
      </c>
      <c r="B10" s="3" t="s">
        <v>223</v>
      </c>
      <c r="C10" s="9">
        <v>50531</v>
      </c>
      <c r="D10" s="9">
        <v>11291</v>
      </c>
      <c r="E10" s="9">
        <v>5700</v>
      </c>
    </row>
    <row r="11" spans="1:5" x14ac:dyDescent="0.35">
      <c r="A11" s="3" t="s">
        <v>20</v>
      </c>
      <c r="B11" s="3" t="s">
        <v>224</v>
      </c>
      <c r="C11" s="9">
        <v>50531</v>
      </c>
      <c r="D11" s="9">
        <v>11291</v>
      </c>
      <c r="E11" s="9">
        <v>5700</v>
      </c>
    </row>
    <row r="12" spans="1:5" x14ac:dyDescent="0.35">
      <c r="A12" s="3" t="s">
        <v>22</v>
      </c>
      <c r="B12" s="3" t="s">
        <v>225</v>
      </c>
      <c r="C12" s="9">
        <v>50546</v>
      </c>
      <c r="D12" s="9">
        <v>5451</v>
      </c>
      <c r="E12" s="9">
        <v>5700</v>
      </c>
    </row>
    <row r="13" spans="1:5" x14ac:dyDescent="0.35">
      <c r="A13" s="3" t="s">
        <v>26</v>
      </c>
      <c r="B13" s="3" t="s">
        <v>226</v>
      </c>
      <c r="C13" s="9">
        <v>50546</v>
      </c>
      <c r="D13" s="9">
        <v>5451</v>
      </c>
      <c r="E13" s="9">
        <v>5700</v>
      </c>
    </row>
    <row r="14" spans="1:5" x14ac:dyDescent="0.35">
      <c r="A14" s="3" t="s">
        <v>24</v>
      </c>
      <c r="B14" s="3" t="s">
        <v>227</v>
      </c>
      <c r="C14" s="9">
        <v>50546</v>
      </c>
      <c r="D14" s="9">
        <v>5451</v>
      </c>
      <c r="E14" s="9">
        <v>5700</v>
      </c>
    </row>
    <row r="15" spans="1:5" x14ac:dyDescent="0.35">
      <c r="A15" s="3" t="s">
        <v>28</v>
      </c>
      <c r="B15" s="3" t="s">
        <v>228</v>
      </c>
      <c r="C15" s="9">
        <v>50546</v>
      </c>
      <c r="D15" s="9">
        <v>5451</v>
      </c>
      <c r="E15" s="9">
        <v>5700</v>
      </c>
    </row>
    <row r="16" spans="1:5" x14ac:dyDescent="0.35">
      <c r="A16" s="3" t="s">
        <v>30</v>
      </c>
      <c r="B16" s="3" t="s">
        <v>229</v>
      </c>
      <c r="C16" s="9">
        <v>50546</v>
      </c>
      <c r="D16" s="9">
        <v>14446</v>
      </c>
      <c r="E16" s="9">
        <v>5700</v>
      </c>
    </row>
    <row r="17" spans="1:5" x14ac:dyDescent="0.35">
      <c r="A17" s="3" t="s">
        <v>32</v>
      </c>
      <c r="B17" s="3" t="s">
        <v>230</v>
      </c>
      <c r="C17" s="9">
        <v>50531</v>
      </c>
      <c r="D17" s="9">
        <v>1295</v>
      </c>
      <c r="E17" s="9">
        <v>5700</v>
      </c>
    </row>
    <row r="18" spans="1:5" x14ac:dyDescent="0.35">
      <c r="A18" s="3" t="s">
        <v>34</v>
      </c>
      <c r="B18" s="3" t="s">
        <v>231</v>
      </c>
      <c r="C18" s="9">
        <v>50531</v>
      </c>
      <c r="D18" s="9">
        <v>7936</v>
      </c>
      <c r="E18" s="9">
        <v>5700</v>
      </c>
    </row>
    <row r="19" spans="1:5" x14ac:dyDescent="0.35">
      <c r="A19" s="3" t="s">
        <v>37</v>
      </c>
      <c r="B19" s="3" t="s">
        <v>232</v>
      </c>
      <c r="C19" s="9">
        <v>50531</v>
      </c>
      <c r="D19" s="9">
        <v>14431</v>
      </c>
      <c r="E19" s="9">
        <v>5700</v>
      </c>
    </row>
    <row r="20" spans="1:5" x14ac:dyDescent="0.35">
      <c r="A20" s="3" t="s">
        <v>39</v>
      </c>
      <c r="B20" s="3" t="s">
        <v>233</v>
      </c>
      <c r="C20" s="9">
        <v>50531</v>
      </c>
      <c r="D20" s="9">
        <v>14431</v>
      </c>
      <c r="E20" s="9">
        <v>5700</v>
      </c>
    </row>
    <row r="21" spans="1:5" x14ac:dyDescent="0.35">
      <c r="A21" s="3" t="s">
        <v>41</v>
      </c>
      <c r="B21" s="3" t="s">
        <v>234</v>
      </c>
      <c r="C21" s="9">
        <v>50531</v>
      </c>
      <c r="D21" s="9">
        <v>14445</v>
      </c>
      <c r="E21" s="9">
        <v>5700</v>
      </c>
    </row>
    <row r="22" spans="1:5" x14ac:dyDescent="0.35">
      <c r="A22" s="3" t="s">
        <v>43</v>
      </c>
      <c r="B22" s="3" t="s">
        <v>235</v>
      </c>
      <c r="C22" s="9">
        <v>50531</v>
      </c>
      <c r="D22" s="9">
        <v>14445</v>
      </c>
      <c r="E22" s="9">
        <v>5700</v>
      </c>
    </row>
    <row r="23" spans="1:5" x14ac:dyDescent="0.35">
      <c r="A23" s="3" t="s">
        <v>45</v>
      </c>
      <c r="B23" s="3" t="s">
        <v>236</v>
      </c>
      <c r="C23" s="9">
        <v>50531</v>
      </c>
      <c r="D23" s="9">
        <v>5429</v>
      </c>
      <c r="E23" s="9">
        <v>5700</v>
      </c>
    </row>
    <row r="24" spans="1:5" x14ac:dyDescent="0.35">
      <c r="A24" s="3" t="s">
        <v>47</v>
      </c>
      <c r="B24" s="3" t="s">
        <v>237</v>
      </c>
      <c r="C24" s="9">
        <v>50531</v>
      </c>
      <c r="D24" s="9">
        <v>14445</v>
      </c>
      <c r="E24" s="9">
        <v>5700</v>
      </c>
    </row>
    <row r="25" spans="1:5" x14ac:dyDescent="0.35">
      <c r="A25" s="3" t="s">
        <v>49</v>
      </c>
      <c r="B25" s="3" t="s">
        <v>238</v>
      </c>
      <c r="C25" s="9">
        <v>50531</v>
      </c>
      <c r="D25" s="9">
        <v>3118</v>
      </c>
      <c r="E25" s="9">
        <v>5700</v>
      </c>
    </row>
    <row r="26" spans="1:5" x14ac:dyDescent="0.35">
      <c r="A26" s="3" t="s">
        <v>51</v>
      </c>
      <c r="B26" s="3" t="s">
        <v>239</v>
      </c>
      <c r="C26" s="9">
        <v>50531</v>
      </c>
      <c r="D26" s="9">
        <v>608</v>
      </c>
      <c r="E26" s="9">
        <v>5700</v>
      </c>
    </row>
    <row r="27" spans="1:5" x14ac:dyDescent="0.35">
      <c r="A27" s="3" t="s">
        <v>53</v>
      </c>
      <c r="B27" s="3" t="s">
        <v>240</v>
      </c>
      <c r="C27" s="9">
        <v>50531</v>
      </c>
      <c r="D27" s="9">
        <v>14445</v>
      </c>
      <c r="E27" s="9">
        <v>5700</v>
      </c>
    </row>
    <row r="28" spans="1:5" x14ac:dyDescent="0.35">
      <c r="A28" s="3" t="s">
        <v>55</v>
      </c>
      <c r="B28" s="3" t="s">
        <v>241</v>
      </c>
      <c r="C28" s="9">
        <v>50531</v>
      </c>
      <c r="D28" s="9">
        <v>5436</v>
      </c>
      <c r="E28" s="9">
        <v>5700</v>
      </c>
    </row>
    <row r="29" spans="1:5" x14ac:dyDescent="0.35">
      <c r="A29" s="3" t="s">
        <v>57</v>
      </c>
      <c r="B29" s="3" t="s">
        <v>242</v>
      </c>
      <c r="C29" s="9">
        <v>50531</v>
      </c>
      <c r="D29" s="9">
        <v>5436</v>
      </c>
      <c r="E29" s="9">
        <v>5700</v>
      </c>
    </row>
    <row r="30" spans="1:5" x14ac:dyDescent="0.35">
      <c r="A30" s="3" t="s">
        <v>59</v>
      </c>
      <c r="B30" s="3" t="s">
        <v>243</v>
      </c>
      <c r="C30" s="9">
        <v>50531</v>
      </c>
      <c r="D30" s="9">
        <v>8551</v>
      </c>
      <c r="E30" s="9">
        <v>5700</v>
      </c>
    </row>
    <row r="31" spans="1:5" x14ac:dyDescent="0.35">
      <c r="A31" s="3" t="s">
        <v>61</v>
      </c>
      <c r="B31" s="3" t="s">
        <v>244</v>
      </c>
      <c r="C31" s="9">
        <v>50531</v>
      </c>
      <c r="D31" s="9">
        <v>14445</v>
      </c>
      <c r="E31" s="9">
        <v>5700</v>
      </c>
    </row>
    <row r="32" spans="1:5" x14ac:dyDescent="0.35">
      <c r="A32" s="3" t="s">
        <v>63</v>
      </c>
      <c r="B32" s="3" t="s">
        <v>245</v>
      </c>
      <c r="C32" s="9">
        <v>50531</v>
      </c>
      <c r="D32" s="9">
        <v>3027</v>
      </c>
      <c r="E32" s="9">
        <v>5700</v>
      </c>
    </row>
    <row r="33" spans="1:5" x14ac:dyDescent="0.35">
      <c r="A33" s="3" t="s">
        <v>65</v>
      </c>
      <c r="B33" s="3" t="s">
        <v>246</v>
      </c>
      <c r="C33" s="9">
        <v>50531</v>
      </c>
      <c r="D33" s="9">
        <v>1492</v>
      </c>
      <c r="E33" s="9">
        <v>5700</v>
      </c>
    </row>
    <row r="34" spans="1:5" x14ac:dyDescent="0.35">
      <c r="A34" s="3" t="s">
        <v>67</v>
      </c>
      <c r="B34" s="3" t="s">
        <v>247</v>
      </c>
      <c r="C34" s="9">
        <v>50531</v>
      </c>
      <c r="D34" s="9">
        <v>274</v>
      </c>
      <c r="E34" s="9">
        <v>5700</v>
      </c>
    </row>
    <row r="35" spans="1:5" x14ac:dyDescent="0.35">
      <c r="A35" s="3" t="s">
        <v>69</v>
      </c>
      <c r="B35" s="3" t="s">
        <v>248</v>
      </c>
      <c r="C35" s="9">
        <v>50531</v>
      </c>
      <c r="D35" s="9">
        <v>5774</v>
      </c>
      <c r="E35" s="9">
        <v>5700</v>
      </c>
    </row>
    <row r="36" spans="1:5" x14ac:dyDescent="0.35">
      <c r="A36" s="3" t="s">
        <v>71</v>
      </c>
      <c r="B36" s="3" t="s">
        <v>249</v>
      </c>
      <c r="C36" s="9">
        <v>50531</v>
      </c>
      <c r="D36" s="9">
        <v>10561</v>
      </c>
      <c r="E36" s="9">
        <v>5700</v>
      </c>
    </row>
    <row r="37" spans="1:5" x14ac:dyDescent="0.35">
      <c r="A37" s="3" t="s">
        <v>73</v>
      </c>
      <c r="B37" s="3" t="s">
        <v>250</v>
      </c>
      <c r="C37" s="9">
        <v>50531</v>
      </c>
      <c r="D37" s="9">
        <v>10561</v>
      </c>
      <c r="E37" s="9">
        <v>5700</v>
      </c>
    </row>
    <row r="38" spans="1:5" x14ac:dyDescent="0.35">
      <c r="A38" s="3" t="s">
        <v>75</v>
      </c>
      <c r="B38" s="3" t="s">
        <v>251</v>
      </c>
      <c r="C38" s="9">
        <v>50531</v>
      </c>
      <c r="D38" s="9">
        <v>10561</v>
      </c>
      <c r="E38" s="9">
        <v>5700</v>
      </c>
    </row>
    <row r="39" spans="1:5" x14ac:dyDescent="0.35">
      <c r="A39" s="3" t="s">
        <v>77</v>
      </c>
      <c r="B39" s="3" t="s">
        <v>252</v>
      </c>
      <c r="C39" s="9">
        <v>50531</v>
      </c>
      <c r="D39" s="9">
        <v>33335</v>
      </c>
      <c r="E39" s="9">
        <v>5700</v>
      </c>
    </row>
    <row r="40" spans="1:5" x14ac:dyDescent="0.35">
      <c r="A40" s="3" t="s">
        <v>79</v>
      </c>
      <c r="B40" s="3" t="s">
        <v>253</v>
      </c>
      <c r="C40" s="9">
        <v>50531</v>
      </c>
      <c r="D40" s="9">
        <v>22616</v>
      </c>
      <c r="E40" s="9">
        <v>5700</v>
      </c>
    </row>
    <row r="41" spans="1:5" x14ac:dyDescent="0.35">
      <c r="A41" s="3" t="s">
        <v>81</v>
      </c>
      <c r="B41" s="3" t="s">
        <v>254</v>
      </c>
      <c r="C41" s="9">
        <v>50531</v>
      </c>
      <c r="D41" s="9">
        <v>22616</v>
      </c>
      <c r="E41" s="9">
        <v>5700</v>
      </c>
    </row>
    <row r="42" spans="1:5" x14ac:dyDescent="0.35">
      <c r="A42" s="3" t="s">
        <v>83</v>
      </c>
      <c r="B42" s="3" t="s">
        <v>255</v>
      </c>
      <c r="C42" s="9">
        <v>50531</v>
      </c>
      <c r="D42" s="9">
        <v>26068</v>
      </c>
      <c r="E42" s="9">
        <v>5700</v>
      </c>
    </row>
    <row r="43" spans="1:5" x14ac:dyDescent="0.35">
      <c r="A43" s="3" t="s">
        <v>85</v>
      </c>
      <c r="B43" s="3" t="s">
        <v>256</v>
      </c>
      <c r="C43" s="9">
        <v>50531</v>
      </c>
      <c r="D43" s="9">
        <v>26068</v>
      </c>
      <c r="E43" s="9">
        <v>5700</v>
      </c>
    </row>
    <row r="44" spans="1:5" x14ac:dyDescent="0.35">
      <c r="A44" s="3" t="s">
        <v>87</v>
      </c>
      <c r="B44" s="3" t="s">
        <v>257</v>
      </c>
      <c r="C44" s="9">
        <v>50531</v>
      </c>
      <c r="D44" s="9">
        <v>15083</v>
      </c>
      <c r="E44" s="9">
        <v>5700</v>
      </c>
    </row>
    <row r="45" spans="1:5" x14ac:dyDescent="0.35">
      <c r="A45" s="3" t="s">
        <v>91</v>
      </c>
      <c r="B45" s="3" t="s">
        <v>258</v>
      </c>
      <c r="C45" s="9">
        <v>50531</v>
      </c>
      <c r="D45" s="9">
        <v>50531</v>
      </c>
      <c r="E45" s="9">
        <v>5700</v>
      </c>
    </row>
    <row r="46" spans="1:5" x14ac:dyDescent="0.35">
      <c r="A46" s="3" t="s">
        <v>93</v>
      </c>
      <c r="B46" s="3" t="s">
        <v>259</v>
      </c>
      <c r="C46" s="9">
        <v>50531</v>
      </c>
      <c r="D46" s="9">
        <v>50531</v>
      </c>
      <c r="E46" s="9">
        <v>5700</v>
      </c>
    </row>
    <row r="47" spans="1:5" x14ac:dyDescent="0.35">
      <c r="A47" s="3" t="s">
        <v>182</v>
      </c>
      <c r="B47" s="3" t="s">
        <v>260</v>
      </c>
      <c r="C47" s="9">
        <v>50531</v>
      </c>
      <c r="D47" s="9">
        <v>4389</v>
      </c>
      <c r="E47" s="9">
        <v>5700</v>
      </c>
    </row>
    <row r="48" spans="1:5" x14ac:dyDescent="0.35">
      <c r="A48" s="3" t="s">
        <v>95</v>
      </c>
      <c r="B48" s="3" t="s">
        <v>261</v>
      </c>
      <c r="C48" s="9">
        <v>50531</v>
      </c>
      <c r="D48" s="9">
        <v>5429</v>
      </c>
      <c r="E48" s="9">
        <v>5700</v>
      </c>
    </row>
    <row r="49" spans="1:5" x14ac:dyDescent="0.35">
      <c r="A49" s="3" t="s">
        <v>97</v>
      </c>
      <c r="B49" s="3" t="s">
        <v>262</v>
      </c>
      <c r="C49" s="9">
        <v>50531</v>
      </c>
      <c r="D49" s="9">
        <v>5429</v>
      </c>
      <c r="E49" s="9">
        <v>5700</v>
      </c>
    </row>
    <row r="50" spans="1:5" x14ac:dyDescent="0.35">
      <c r="A50" s="3" t="s">
        <v>99</v>
      </c>
      <c r="B50" s="3" t="s">
        <v>263</v>
      </c>
      <c r="C50" s="9">
        <v>50531</v>
      </c>
      <c r="D50" s="9">
        <v>5436</v>
      </c>
      <c r="E50" s="9">
        <v>5700</v>
      </c>
    </row>
    <row r="51" spans="1:5" x14ac:dyDescent="0.35">
      <c r="A51" s="3" t="s">
        <v>101</v>
      </c>
      <c r="B51" s="3" t="s">
        <v>264</v>
      </c>
      <c r="C51" s="9">
        <v>50531</v>
      </c>
      <c r="D51" s="9">
        <v>5436</v>
      </c>
      <c r="E51" s="9">
        <v>5700</v>
      </c>
    </row>
    <row r="52" spans="1:5" x14ac:dyDescent="0.35">
      <c r="A52" s="3" t="s">
        <v>103</v>
      </c>
      <c r="B52" s="3" t="s">
        <v>265</v>
      </c>
      <c r="C52" s="9">
        <v>50531</v>
      </c>
      <c r="D52" s="9">
        <v>5436</v>
      </c>
      <c r="E52" s="9">
        <v>5700</v>
      </c>
    </row>
    <row r="53" spans="1:5" x14ac:dyDescent="0.35">
      <c r="A53" s="3" t="s">
        <v>105</v>
      </c>
      <c r="B53" s="3" t="s">
        <v>266</v>
      </c>
      <c r="C53" s="9">
        <v>50531</v>
      </c>
      <c r="D53" s="9">
        <v>5436</v>
      </c>
      <c r="E53" s="9">
        <v>5700</v>
      </c>
    </row>
    <row r="54" spans="1:5" x14ac:dyDescent="0.35">
      <c r="A54" s="3" t="s">
        <v>107</v>
      </c>
      <c r="B54" s="3" t="s">
        <v>267</v>
      </c>
      <c r="C54" s="9">
        <v>50531</v>
      </c>
      <c r="D54" s="9">
        <v>5436</v>
      </c>
      <c r="E54" s="9">
        <v>5700</v>
      </c>
    </row>
    <row r="55" spans="1:5" x14ac:dyDescent="0.35">
      <c r="A55" s="3" t="s">
        <v>109</v>
      </c>
      <c r="B55" s="3" t="s">
        <v>268</v>
      </c>
      <c r="C55" s="9">
        <v>50531</v>
      </c>
      <c r="D55" s="9">
        <v>13516</v>
      </c>
      <c r="E55" s="9">
        <v>5700</v>
      </c>
    </row>
    <row r="56" spans="1:5" x14ac:dyDescent="0.35">
      <c r="A56" s="3" t="s">
        <v>111</v>
      </c>
      <c r="B56" s="3" t="s">
        <v>269</v>
      </c>
      <c r="C56" s="9">
        <v>50531</v>
      </c>
      <c r="D56" s="9">
        <v>13516</v>
      </c>
      <c r="E56" s="9">
        <v>5700</v>
      </c>
    </row>
    <row r="57" spans="1:5" x14ac:dyDescent="0.35">
      <c r="A57" s="3" t="s">
        <v>141</v>
      </c>
      <c r="B57" s="3" t="s">
        <v>270</v>
      </c>
      <c r="C57" s="9">
        <v>50531</v>
      </c>
      <c r="D57" s="9">
        <v>5436</v>
      </c>
      <c r="E57" s="9">
        <v>5700</v>
      </c>
    </row>
    <row r="58" spans="1:5" x14ac:dyDescent="0.35">
      <c r="A58" s="3" t="s">
        <v>113</v>
      </c>
      <c r="B58" s="3" t="s">
        <v>271</v>
      </c>
      <c r="C58" s="9">
        <v>50531</v>
      </c>
      <c r="D58" s="9">
        <v>12933</v>
      </c>
      <c r="E58" s="9">
        <v>5700</v>
      </c>
    </row>
    <row r="59" spans="1:5" x14ac:dyDescent="0.35">
      <c r="A59" s="3" t="s">
        <v>115</v>
      </c>
      <c r="B59" s="3" t="s">
        <v>272</v>
      </c>
      <c r="C59" s="9">
        <v>50531</v>
      </c>
      <c r="D59" s="9">
        <v>5436</v>
      </c>
      <c r="E59" s="9">
        <v>5700</v>
      </c>
    </row>
    <row r="60" spans="1:5" x14ac:dyDescent="0.35">
      <c r="A60" s="3" t="s">
        <v>117</v>
      </c>
      <c r="B60" s="3" t="s">
        <v>273</v>
      </c>
      <c r="C60" s="9">
        <v>50531</v>
      </c>
      <c r="D60" s="9">
        <v>5436</v>
      </c>
      <c r="E60" s="9">
        <v>5700</v>
      </c>
    </row>
    <row r="61" spans="1:5" x14ac:dyDescent="0.35">
      <c r="A61" s="3" t="s">
        <v>119</v>
      </c>
      <c r="B61" s="3" t="s">
        <v>274</v>
      </c>
      <c r="C61" s="9">
        <v>50531</v>
      </c>
      <c r="D61" s="9">
        <v>5436</v>
      </c>
      <c r="E61" s="9">
        <v>5700</v>
      </c>
    </row>
    <row r="62" spans="1:5" x14ac:dyDescent="0.35">
      <c r="A62" s="3" t="s">
        <v>121</v>
      </c>
      <c r="B62" s="3" t="s">
        <v>275</v>
      </c>
      <c r="C62" s="9">
        <v>50531</v>
      </c>
      <c r="D62" s="9">
        <v>5436</v>
      </c>
      <c r="E62" s="9">
        <v>5700</v>
      </c>
    </row>
    <row r="63" spans="1:5" x14ac:dyDescent="0.35">
      <c r="A63" s="3" t="s">
        <v>123</v>
      </c>
      <c r="B63" s="3" t="s">
        <v>276</v>
      </c>
      <c r="C63" s="9">
        <v>50531</v>
      </c>
      <c r="D63" s="9">
        <v>5436</v>
      </c>
      <c r="E63" s="9">
        <v>5700</v>
      </c>
    </row>
    <row r="64" spans="1:5" x14ac:dyDescent="0.35">
      <c r="A64" s="3" t="s">
        <v>125</v>
      </c>
      <c r="B64" s="3" t="s">
        <v>277</v>
      </c>
      <c r="C64" s="9">
        <v>50531</v>
      </c>
      <c r="D64" s="9">
        <v>5436</v>
      </c>
      <c r="E64" s="9">
        <v>5700</v>
      </c>
    </row>
    <row r="65" spans="1:5" x14ac:dyDescent="0.35">
      <c r="A65" s="3" t="s">
        <v>127</v>
      </c>
      <c r="B65" s="3" t="s">
        <v>278</v>
      </c>
      <c r="C65" s="9">
        <v>50531</v>
      </c>
      <c r="D65" s="9">
        <v>5436</v>
      </c>
      <c r="E65" s="9">
        <v>5700</v>
      </c>
    </row>
    <row r="66" spans="1:5" x14ac:dyDescent="0.35">
      <c r="A66" s="3" t="s">
        <v>129</v>
      </c>
      <c r="B66" s="3" t="s">
        <v>279</v>
      </c>
      <c r="C66" s="9">
        <v>50531</v>
      </c>
      <c r="D66" s="9">
        <v>5436</v>
      </c>
      <c r="E66" s="9">
        <v>5700</v>
      </c>
    </row>
    <row r="67" spans="1:5" x14ac:dyDescent="0.35">
      <c r="A67" s="3" t="s">
        <v>131</v>
      </c>
      <c r="B67" s="3" t="s">
        <v>280</v>
      </c>
      <c r="C67" s="9">
        <v>50531</v>
      </c>
      <c r="D67" s="9">
        <v>5436</v>
      </c>
      <c r="E67" s="9">
        <v>5700</v>
      </c>
    </row>
    <row r="68" spans="1:5" x14ac:dyDescent="0.35">
      <c r="A68" s="3" t="s">
        <v>133</v>
      </c>
      <c r="B68" s="3" t="s">
        <v>281</v>
      </c>
      <c r="C68" s="9">
        <v>50531</v>
      </c>
      <c r="D68" s="9">
        <v>5436</v>
      </c>
      <c r="E68" s="9">
        <v>5700</v>
      </c>
    </row>
    <row r="69" spans="1:5" x14ac:dyDescent="0.35">
      <c r="A69" s="3" t="s">
        <v>135</v>
      </c>
      <c r="B69" s="3" t="s">
        <v>282</v>
      </c>
      <c r="C69" s="9">
        <v>50531</v>
      </c>
      <c r="D69" s="9">
        <v>5436</v>
      </c>
      <c r="E69" s="9">
        <v>5700</v>
      </c>
    </row>
    <row r="70" spans="1:5" x14ac:dyDescent="0.35">
      <c r="A70" s="3" t="s">
        <v>137</v>
      </c>
      <c r="B70" s="3" t="s">
        <v>283</v>
      </c>
      <c r="C70" s="9">
        <v>50531</v>
      </c>
      <c r="D70" s="9">
        <v>8576</v>
      </c>
      <c r="E70" s="9">
        <v>5700</v>
      </c>
    </row>
    <row r="71" spans="1:5" x14ac:dyDescent="0.35">
      <c r="A71" s="3" t="s">
        <v>139</v>
      </c>
      <c r="B71" s="3" t="s">
        <v>284</v>
      </c>
      <c r="C71" s="9">
        <v>50531</v>
      </c>
      <c r="D71" s="9">
        <v>3397</v>
      </c>
      <c r="E71" s="9">
        <v>5700</v>
      </c>
    </row>
    <row r="72" spans="1:5" x14ac:dyDescent="0.35">
      <c r="A72" s="3" t="s">
        <v>0</v>
      </c>
      <c r="B72" s="3" t="s">
        <v>285</v>
      </c>
      <c r="C72" s="9">
        <v>50531</v>
      </c>
      <c r="D72" s="9">
        <v>50531</v>
      </c>
      <c r="E72" s="9">
        <v>5700</v>
      </c>
    </row>
    <row r="73" spans="1:5" x14ac:dyDescent="0.35">
      <c r="A73" s="3" t="s">
        <v>89</v>
      </c>
      <c r="B73" s="3" t="s">
        <v>286</v>
      </c>
      <c r="C73" s="9">
        <v>50531</v>
      </c>
      <c r="D73" s="9">
        <v>50531</v>
      </c>
      <c r="E73" s="9">
        <v>5700</v>
      </c>
    </row>
    <row r="74" spans="1:5" x14ac:dyDescent="0.35">
      <c r="A74" s="3" t="s">
        <v>150</v>
      </c>
      <c r="B74" s="3" t="s">
        <v>287</v>
      </c>
      <c r="C74" s="9">
        <v>50531</v>
      </c>
      <c r="D74" s="9">
        <v>14445</v>
      </c>
      <c r="E74" s="9">
        <v>5700</v>
      </c>
    </row>
    <row r="75" spans="1:5" x14ac:dyDescent="0.35">
      <c r="A75" s="3" t="s">
        <v>176</v>
      </c>
      <c r="B75" s="3" t="s">
        <v>288</v>
      </c>
      <c r="C75" s="9">
        <v>50531</v>
      </c>
      <c r="D75" s="9">
        <v>14184</v>
      </c>
      <c r="E75" s="9">
        <v>5700</v>
      </c>
    </row>
    <row r="76" spans="1:5" x14ac:dyDescent="0.35">
      <c r="A76" s="3" t="s">
        <v>152</v>
      </c>
      <c r="B76" s="3" t="s">
        <v>289</v>
      </c>
      <c r="C76" s="9">
        <v>50531</v>
      </c>
      <c r="D76" s="9">
        <v>14445</v>
      </c>
      <c r="E76" s="9">
        <v>5700</v>
      </c>
    </row>
    <row r="77" spans="1:5" x14ac:dyDescent="0.35">
      <c r="A77" s="3" t="s">
        <v>154</v>
      </c>
      <c r="B77" s="3" t="s">
        <v>290</v>
      </c>
      <c r="C77" s="9">
        <v>50531</v>
      </c>
      <c r="D77" s="9">
        <v>14445</v>
      </c>
      <c r="E77" s="9">
        <v>5700</v>
      </c>
    </row>
    <row r="78" spans="1:5" x14ac:dyDescent="0.35">
      <c r="A78" s="3" t="s">
        <v>158</v>
      </c>
      <c r="B78" s="3" t="s">
        <v>291</v>
      </c>
      <c r="C78" s="9">
        <v>50531</v>
      </c>
      <c r="D78" s="9">
        <v>50531</v>
      </c>
      <c r="E78" s="9">
        <v>5700</v>
      </c>
    </row>
    <row r="79" spans="1:5" x14ac:dyDescent="0.35">
      <c r="A79" s="3" t="s">
        <v>160</v>
      </c>
      <c r="B79" s="3" t="s">
        <v>292</v>
      </c>
      <c r="C79" s="9">
        <v>50531</v>
      </c>
      <c r="D79" s="9">
        <v>5429</v>
      </c>
      <c r="E79" s="9">
        <v>5700</v>
      </c>
    </row>
    <row r="80" spans="1:5" x14ac:dyDescent="0.35">
      <c r="A80" s="3" t="s">
        <v>162</v>
      </c>
      <c r="B80" s="3" t="s">
        <v>293</v>
      </c>
      <c r="C80" s="9">
        <v>50531</v>
      </c>
      <c r="D80" s="9">
        <v>14445</v>
      </c>
      <c r="E80" s="9">
        <v>5700</v>
      </c>
    </row>
    <row r="81" spans="1:5" x14ac:dyDescent="0.35">
      <c r="A81" s="3" t="s">
        <v>164</v>
      </c>
      <c r="B81" s="3" t="s">
        <v>294</v>
      </c>
      <c r="C81" s="9">
        <v>50531</v>
      </c>
      <c r="D81" s="9">
        <v>5429</v>
      </c>
      <c r="E81" s="9">
        <v>5700</v>
      </c>
    </row>
    <row r="82" spans="1:5" x14ac:dyDescent="0.35">
      <c r="A82" s="3" t="s">
        <v>166</v>
      </c>
      <c r="B82" s="3" t="s">
        <v>295</v>
      </c>
      <c r="C82" s="9">
        <v>50531</v>
      </c>
      <c r="D82" s="9">
        <v>5436</v>
      </c>
      <c r="E82" s="9">
        <v>5700</v>
      </c>
    </row>
    <row r="83" spans="1:5" x14ac:dyDescent="0.35">
      <c r="A83" s="3" t="s">
        <v>166</v>
      </c>
      <c r="B83" s="3" t="s">
        <v>296</v>
      </c>
      <c r="C83" s="9">
        <v>50531</v>
      </c>
      <c r="D83" s="9">
        <v>50531</v>
      </c>
      <c r="E83" s="9">
        <v>5900</v>
      </c>
    </row>
    <row r="84" spans="1:5" x14ac:dyDescent="0.35">
      <c r="A84" s="3" t="s">
        <v>168</v>
      </c>
      <c r="B84" s="3" t="s">
        <v>297</v>
      </c>
      <c r="C84" s="9">
        <v>50531</v>
      </c>
      <c r="D84" s="9">
        <v>14445</v>
      </c>
      <c r="E84" s="9">
        <v>5700</v>
      </c>
    </row>
    <row r="85" spans="1:5" x14ac:dyDescent="0.35">
      <c r="A85" s="3" t="s">
        <v>170</v>
      </c>
      <c r="B85" s="3" t="s">
        <v>298</v>
      </c>
      <c r="C85" s="9">
        <v>50531</v>
      </c>
      <c r="D85" s="9">
        <v>5436</v>
      </c>
      <c r="E85" s="9">
        <v>5700</v>
      </c>
    </row>
    <row r="86" spans="1:5" x14ac:dyDescent="0.35">
      <c r="A86" s="3" t="s">
        <v>156</v>
      </c>
      <c r="B86" s="3" t="s">
        <v>299</v>
      </c>
      <c r="C86" s="9">
        <v>50531</v>
      </c>
      <c r="D86" s="9">
        <v>5429</v>
      </c>
      <c r="E86" s="9">
        <v>5700</v>
      </c>
    </row>
    <row r="87" spans="1:5" x14ac:dyDescent="0.35">
      <c r="A87" s="3" t="s">
        <v>172</v>
      </c>
      <c r="B87" s="3" t="s">
        <v>300</v>
      </c>
      <c r="C87" s="9">
        <v>50531</v>
      </c>
      <c r="D87" s="9">
        <v>14445</v>
      </c>
      <c r="E87" s="9">
        <v>5700</v>
      </c>
    </row>
    <row r="88" spans="1:5" x14ac:dyDescent="0.35">
      <c r="A88" s="3" t="s">
        <v>174</v>
      </c>
      <c r="B88" s="3" t="s">
        <v>301</v>
      </c>
      <c r="C88" s="9">
        <v>50531</v>
      </c>
      <c r="D88" s="9">
        <v>14431</v>
      </c>
      <c r="E88" s="9">
        <v>5700</v>
      </c>
    </row>
    <row r="89" spans="1:5" x14ac:dyDescent="0.35">
      <c r="A89" s="3" t="s">
        <v>180</v>
      </c>
      <c r="B89" s="3" t="s">
        <v>302</v>
      </c>
      <c r="C89" s="9">
        <v>50531</v>
      </c>
      <c r="D89" s="9">
        <v>14445</v>
      </c>
      <c r="E89" s="9">
        <v>5700</v>
      </c>
    </row>
    <row r="90" spans="1:5" x14ac:dyDescent="0.35">
      <c r="A90" s="3" t="s">
        <v>184</v>
      </c>
      <c r="B90" s="3" t="s">
        <v>303</v>
      </c>
      <c r="C90" s="9">
        <v>50531</v>
      </c>
      <c r="D90" s="9">
        <v>5436</v>
      </c>
      <c r="E90" s="9">
        <v>5700</v>
      </c>
    </row>
    <row r="91" spans="1:5" x14ac:dyDescent="0.35">
      <c r="A91" s="3" t="s">
        <v>186</v>
      </c>
      <c r="B91" s="3" t="s">
        <v>304</v>
      </c>
      <c r="C91" s="9">
        <v>50531</v>
      </c>
      <c r="D91" s="9">
        <v>5436</v>
      </c>
      <c r="E91" s="9">
        <v>5700</v>
      </c>
    </row>
    <row r="92" spans="1:5" x14ac:dyDescent="0.35">
      <c r="A92" s="3" t="s">
        <v>188</v>
      </c>
      <c r="B92" s="3" t="s">
        <v>305</v>
      </c>
      <c r="C92" s="9">
        <v>50531</v>
      </c>
      <c r="D92" s="9">
        <v>5436</v>
      </c>
      <c r="E92" s="9">
        <v>5700</v>
      </c>
    </row>
    <row r="93" spans="1:5" x14ac:dyDescent="0.35">
      <c r="A93" s="3" t="s">
        <v>178</v>
      </c>
      <c r="B93" s="3" t="s">
        <v>306</v>
      </c>
      <c r="C93" s="9">
        <v>50531</v>
      </c>
      <c r="D93" s="9">
        <v>5418</v>
      </c>
      <c r="E93" s="9">
        <v>5700</v>
      </c>
    </row>
    <row r="94" spans="1:5" x14ac:dyDescent="0.35">
      <c r="A94" s="3" t="s">
        <v>194</v>
      </c>
      <c r="B94" s="3" t="s">
        <v>307</v>
      </c>
      <c r="C94" s="9">
        <v>50531</v>
      </c>
      <c r="D94" s="9">
        <v>3975</v>
      </c>
      <c r="E94" s="9">
        <v>5700</v>
      </c>
    </row>
    <row r="95" spans="1:5" x14ac:dyDescent="0.35">
      <c r="A95" s="3" t="s">
        <v>198</v>
      </c>
      <c r="B95" s="3" t="s">
        <v>308</v>
      </c>
      <c r="C95" s="9">
        <v>50531</v>
      </c>
      <c r="D95" s="9">
        <v>3329</v>
      </c>
      <c r="E95" s="9">
        <v>5700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12</vt:i4>
      </vt:variant>
    </vt:vector>
  </HeadingPairs>
  <TitlesOfParts>
    <vt:vector size="14" baseType="lpstr">
      <vt:lpstr>IP17</vt:lpstr>
      <vt:lpstr>IK17</vt:lpstr>
      <vt:lpstr>DATA1</vt:lpstr>
      <vt:lpstr>DATA11</vt:lpstr>
      <vt:lpstr>DATA2</vt:lpstr>
      <vt:lpstr>DATA3</vt:lpstr>
      <vt:lpstr>DATA4</vt:lpstr>
      <vt:lpstr>DATA5</vt:lpstr>
      <vt:lpstr>DATA6</vt:lpstr>
      <vt:lpstr>DATA8</vt:lpstr>
      <vt:lpstr>TEST0</vt:lpstr>
      <vt:lpstr>TESTHKEY</vt:lpstr>
      <vt:lpstr>TESTKEYS</vt:lpstr>
      <vt:lpstr>TESTVKEY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Haigh</dc:creator>
  <cp:lastModifiedBy>Scott Haigh</cp:lastModifiedBy>
  <dcterms:created xsi:type="dcterms:W3CDTF">2022-11-16T05:05:07Z</dcterms:created>
  <dcterms:modified xsi:type="dcterms:W3CDTF">2022-11-16T05:20:50Z</dcterms:modified>
</cp:coreProperties>
</file>